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Produksjonstilskudd\Ymse\Satsar utrekning\"/>
    </mc:Choice>
  </mc:AlternateContent>
  <xr:revisionPtr revIDLastSave="0" documentId="13_ncr:1_{57B44270-5903-4F66-914A-AA2D93A6664C}" xr6:coauthVersionLast="47" xr6:coauthVersionMax="47" xr10:uidLastSave="{00000000-0000-0000-0000-000000000000}"/>
  <bookViews>
    <workbookView xWindow="67080" yWindow="-5505" windowWidth="38640" windowHeight="21120" tabRatio="813" xr2:uid="{FF7722FD-5447-4FCA-81C5-5A181846E3F4}"/>
  </bookViews>
  <sheets>
    <sheet name="Satsar 2023" sheetId="11" r:id="rId1"/>
    <sheet name="Summert tre tilskot, alle soner" sheetId="8" r:id="rId2"/>
    <sheet name="Summert to tilskot mjølkeku" sheetId="9" r:id="rId3"/>
    <sheet name="Summert alle tilskot, sone 5 " sheetId="3" r:id="rId4"/>
    <sheet name="Kr pr. foretak, sone 5" sheetId="2" r:id="rId5"/>
    <sheet name="Diagram, sone 5" sheetId="12" r:id="rId6"/>
    <sheet name="Kr pr. dyr, sone 2" sheetId="6" r:id="rId7"/>
    <sheet name="Kr pr. dyr, sone 1,3,4" sheetId="5" r:id="rId8"/>
    <sheet name="Kr pr. dyr, sone 5" sheetId="1" r:id="rId9"/>
    <sheet name="Kr pr. dyr, sone 6-7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1" l="1"/>
  <c r="C28" i="11"/>
  <c r="D28" i="11"/>
  <c r="E28" i="11"/>
  <c r="B28" i="11"/>
  <c r="B20" i="11"/>
  <c r="C42" i="11"/>
  <c r="B42" i="11"/>
  <c r="B25" i="3" l="1"/>
  <c r="C19" i="8"/>
  <c r="A30" i="3"/>
  <c r="B30" i="3"/>
  <c r="A31" i="3"/>
  <c r="B31" i="3"/>
  <c r="A32" i="3"/>
  <c r="B32" i="3"/>
  <c r="B28" i="3"/>
  <c r="A28" i="3"/>
  <c r="C10" i="9"/>
  <c r="C12" i="9"/>
  <c r="C9" i="9"/>
  <c r="C8" i="9"/>
  <c r="C7" i="9"/>
  <c r="C6" i="9"/>
  <c r="B12" i="9"/>
  <c r="B11" i="9"/>
  <c r="B10" i="9"/>
  <c r="B9" i="9"/>
  <c r="B8" i="9"/>
  <c r="B7" i="9"/>
  <c r="B6" i="9"/>
  <c r="B5" i="9"/>
  <c r="Q4" i="4" l="1"/>
  <c r="L4" i="4"/>
  <c r="Q4" i="5"/>
  <c r="L4" i="5"/>
  <c r="Q4" i="6"/>
  <c r="L4" i="6"/>
  <c r="Q4" i="1"/>
  <c r="O4" i="1"/>
  <c r="N4" i="1"/>
  <c r="L4" i="1"/>
  <c r="K4" i="1"/>
  <c r="J4" i="1"/>
  <c r="H4" i="1"/>
  <c r="G4" i="1"/>
  <c r="F4" i="1"/>
  <c r="E4" i="1"/>
  <c r="B40" i="11"/>
  <c r="D7" i="9" l="1"/>
  <c r="D8" i="9"/>
  <c r="D9" i="9"/>
  <c r="D10" i="9"/>
  <c r="D12" i="9"/>
  <c r="D5" i="9"/>
  <c r="D6" i="9"/>
  <c r="O4" i="4" l="1"/>
  <c r="N4" i="4"/>
  <c r="K4" i="4"/>
  <c r="J4" i="4"/>
  <c r="F4" i="4"/>
  <c r="G4" i="4"/>
  <c r="H4" i="4"/>
  <c r="E4" i="4"/>
  <c r="O4" i="5"/>
  <c r="N4" i="5"/>
  <c r="K4" i="5"/>
  <c r="J4" i="5"/>
  <c r="F4" i="5"/>
  <c r="G4" i="5"/>
  <c r="H4" i="5"/>
  <c r="E4" i="5"/>
  <c r="O4" i="6"/>
  <c r="N4" i="6"/>
  <c r="K4" i="6"/>
  <c r="J4" i="6"/>
  <c r="F4" i="6"/>
  <c r="G4" i="6"/>
  <c r="H4" i="6"/>
  <c r="E4" i="6"/>
  <c r="Q4" i="2"/>
  <c r="O4" i="2"/>
  <c r="N4" i="2"/>
  <c r="K4" i="2"/>
  <c r="L4" i="2"/>
  <c r="J4" i="2"/>
  <c r="F4" i="2"/>
  <c r="G4" i="2"/>
  <c r="H4" i="2"/>
  <c r="E4" i="2"/>
  <c r="J13" i="2" l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I4" i="2"/>
  <c r="I12" i="2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I4" i="4"/>
  <c r="I12" i="4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I4" i="1"/>
  <c r="I12" i="1" s="1"/>
  <c r="J13" i="5"/>
  <c r="I4" i="5"/>
  <c r="I12" i="5" s="1"/>
  <c r="J13" i="6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I4" i="6"/>
  <c r="I12" i="6" s="1"/>
  <c r="O57" i="6"/>
  <c r="O58" i="6" s="1"/>
  <c r="H57" i="6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B81" i="6" s="1"/>
  <c r="G37" i="6"/>
  <c r="K30" i="6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F21" i="6"/>
  <c r="P13" i="6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N7" i="6"/>
  <c r="N8" i="6" s="1"/>
  <c r="L7" i="6"/>
  <c r="L8" i="6" s="1"/>
  <c r="L9" i="6" s="1"/>
  <c r="L10" i="6" s="1"/>
  <c r="L11" i="6" s="1"/>
  <c r="E7" i="6"/>
  <c r="E8" i="6" s="1"/>
  <c r="Q5" i="6"/>
  <c r="L5" i="6"/>
  <c r="P4" i="6"/>
  <c r="P12" i="6" s="1"/>
  <c r="O57" i="5"/>
  <c r="O58" i="5" s="1"/>
  <c r="H57" i="5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B81" i="5" s="1"/>
  <c r="G37" i="5"/>
  <c r="K30" i="5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F21" i="5"/>
  <c r="P13" i="5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N7" i="5"/>
  <c r="N8" i="5" s="1"/>
  <c r="L7" i="5"/>
  <c r="L8" i="5" s="1"/>
  <c r="L9" i="5" s="1"/>
  <c r="L10" i="5" s="1"/>
  <c r="L11" i="5" s="1"/>
  <c r="E7" i="5"/>
  <c r="E8" i="5" s="1"/>
  <c r="Q5" i="5"/>
  <c r="L5" i="5"/>
  <c r="P4" i="5"/>
  <c r="P12" i="5" s="1"/>
  <c r="O57" i="4"/>
  <c r="O58" i="4" s="1"/>
  <c r="H57" i="4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B81" i="4" s="1"/>
  <c r="G37" i="4"/>
  <c r="K30" i="4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F21" i="4"/>
  <c r="P13" i="4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N7" i="4"/>
  <c r="N8" i="4" s="1"/>
  <c r="L7" i="4"/>
  <c r="L8" i="4" s="1"/>
  <c r="L9" i="4" s="1"/>
  <c r="L10" i="4" s="1"/>
  <c r="L11" i="4" s="1"/>
  <c r="E7" i="4"/>
  <c r="E8" i="4" s="1"/>
  <c r="E9" i="4" s="1"/>
  <c r="Q5" i="4"/>
  <c r="L5" i="4"/>
  <c r="P4" i="4"/>
  <c r="P12" i="4" s="1"/>
  <c r="O57" i="2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H57" i="2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G37" i="2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K30" i="2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F21" i="2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P13" i="2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L7" i="2"/>
  <c r="L8" i="2" s="1"/>
  <c r="L9" i="2" s="1"/>
  <c r="L10" i="2" s="1"/>
  <c r="L11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Q5" i="2"/>
  <c r="L5" i="2"/>
  <c r="P4" i="2"/>
  <c r="P12" i="2" s="1"/>
  <c r="O57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L7" i="1"/>
  <c r="L8" i="1" s="1"/>
  <c r="L9" i="1" s="1"/>
  <c r="L10" i="1" s="1"/>
  <c r="L11" i="1" s="1"/>
  <c r="K30" i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H57" i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Q5" i="1"/>
  <c r="L5" i="1"/>
  <c r="B78" i="5" l="1"/>
  <c r="B78" i="4"/>
  <c r="B58" i="5"/>
  <c r="C57" i="4"/>
  <c r="C7" i="5"/>
  <c r="B62" i="4"/>
  <c r="B7" i="4"/>
  <c r="F6" i="8" s="1"/>
  <c r="B62" i="5"/>
  <c r="B70" i="5"/>
  <c r="B74" i="5"/>
  <c r="C57" i="6"/>
  <c r="C18" i="8" s="1"/>
  <c r="J57" i="6"/>
  <c r="B57" i="6" s="1"/>
  <c r="C12" i="8" s="1"/>
  <c r="B74" i="6"/>
  <c r="B58" i="6"/>
  <c r="C13" i="8" s="1"/>
  <c r="B70" i="6"/>
  <c r="B59" i="6"/>
  <c r="J57" i="2"/>
  <c r="N9" i="4"/>
  <c r="N10" i="4" s="1"/>
  <c r="C8" i="4"/>
  <c r="J57" i="4"/>
  <c r="B57" i="4" s="1"/>
  <c r="J57" i="1"/>
  <c r="C7" i="4"/>
  <c r="B66" i="4"/>
  <c r="J14" i="5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B70" i="4"/>
  <c r="C57" i="5"/>
  <c r="C7" i="6"/>
  <c r="C14" i="8" s="1"/>
  <c r="B62" i="6"/>
  <c r="B78" i="6"/>
  <c r="B58" i="4"/>
  <c r="B74" i="4"/>
  <c r="B66" i="5"/>
  <c r="B66" i="6"/>
  <c r="C8" i="6"/>
  <c r="N9" i="6"/>
  <c r="E9" i="6"/>
  <c r="B8" i="6"/>
  <c r="F22" i="6"/>
  <c r="B21" i="6"/>
  <c r="G38" i="6"/>
  <c r="B37" i="6"/>
  <c r="C11" i="8" s="1"/>
  <c r="B63" i="6"/>
  <c r="B67" i="6"/>
  <c r="B71" i="6"/>
  <c r="B75" i="6"/>
  <c r="B79" i="6"/>
  <c r="B60" i="6"/>
  <c r="B64" i="6"/>
  <c r="B68" i="6"/>
  <c r="B72" i="6"/>
  <c r="B76" i="6"/>
  <c r="B80" i="6"/>
  <c r="B7" i="6"/>
  <c r="O59" i="6"/>
  <c r="C58" i="6"/>
  <c r="B61" i="6"/>
  <c r="B65" i="6"/>
  <c r="B69" i="6"/>
  <c r="B73" i="6"/>
  <c r="B77" i="6"/>
  <c r="N9" i="5"/>
  <c r="C8" i="5"/>
  <c r="E9" i="5"/>
  <c r="B8" i="5"/>
  <c r="G38" i="5"/>
  <c r="B37" i="5"/>
  <c r="B59" i="5"/>
  <c r="B63" i="5"/>
  <c r="B67" i="5"/>
  <c r="B71" i="5"/>
  <c r="B75" i="5"/>
  <c r="B79" i="5"/>
  <c r="B7" i="5"/>
  <c r="B60" i="5"/>
  <c r="B64" i="5"/>
  <c r="B68" i="5"/>
  <c r="B72" i="5"/>
  <c r="B76" i="5"/>
  <c r="B80" i="5"/>
  <c r="F22" i="5"/>
  <c r="O59" i="5"/>
  <c r="C58" i="5"/>
  <c r="B61" i="5"/>
  <c r="B65" i="5"/>
  <c r="B69" i="5"/>
  <c r="B73" i="5"/>
  <c r="B77" i="5"/>
  <c r="E10" i="4"/>
  <c r="B9" i="4"/>
  <c r="G38" i="4"/>
  <c r="B37" i="4"/>
  <c r="B59" i="4"/>
  <c r="B63" i="4"/>
  <c r="B67" i="4"/>
  <c r="B71" i="4"/>
  <c r="B75" i="4"/>
  <c r="B79" i="4"/>
  <c r="B8" i="4"/>
  <c r="B60" i="4"/>
  <c r="B64" i="4"/>
  <c r="B68" i="4"/>
  <c r="B72" i="4"/>
  <c r="B76" i="4"/>
  <c r="B80" i="4"/>
  <c r="F22" i="4"/>
  <c r="B21" i="4"/>
  <c r="O59" i="4"/>
  <c r="C58" i="4"/>
  <c r="B61" i="4"/>
  <c r="B65" i="4"/>
  <c r="B69" i="4"/>
  <c r="B73" i="4"/>
  <c r="B77" i="4"/>
  <c r="P13" i="1"/>
  <c r="P14" i="1" s="1"/>
  <c r="P4" i="1"/>
  <c r="P12" i="1" s="1"/>
  <c r="C12" i="1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70" i="1"/>
  <c r="B74" i="1"/>
  <c r="B78" i="1"/>
  <c r="C8" i="1"/>
  <c r="C9" i="1"/>
  <c r="C10" i="1"/>
  <c r="C11" i="1"/>
  <c r="C49" i="1"/>
  <c r="C53" i="1"/>
  <c r="C57" i="1"/>
  <c r="B20" i="3" s="1"/>
  <c r="C61" i="1"/>
  <c r="C65" i="1"/>
  <c r="C69" i="1"/>
  <c r="C73" i="1"/>
  <c r="C77" i="1"/>
  <c r="C81" i="1"/>
  <c r="C7" i="1"/>
  <c r="B16" i="3" s="1"/>
  <c r="C47" i="1"/>
  <c r="B19" i="3" s="1"/>
  <c r="C48" i="1"/>
  <c r="C50" i="1"/>
  <c r="C51" i="1"/>
  <c r="C52" i="1"/>
  <c r="C54" i="1"/>
  <c r="C55" i="1"/>
  <c r="C56" i="1"/>
  <c r="C58" i="1"/>
  <c r="C59" i="1"/>
  <c r="C60" i="1"/>
  <c r="C62" i="1"/>
  <c r="C63" i="1"/>
  <c r="C64" i="1"/>
  <c r="C66" i="1"/>
  <c r="C67" i="1"/>
  <c r="C68" i="1"/>
  <c r="C70" i="1"/>
  <c r="C71" i="1"/>
  <c r="C72" i="1"/>
  <c r="C74" i="1"/>
  <c r="C75" i="1"/>
  <c r="C76" i="1"/>
  <c r="C78" i="1"/>
  <c r="C79" i="1"/>
  <c r="C80" i="1"/>
  <c r="B8" i="1"/>
  <c r="B9" i="1"/>
  <c r="B10" i="1"/>
  <c r="B12" i="1"/>
  <c r="B5" i="3" s="1"/>
  <c r="B15" i="1"/>
  <c r="B16" i="1"/>
  <c r="B19" i="1"/>
  <c r="B20" i="1"/>
  <c r="B23" i="1"/>
  <c r="B24" i="1"/>
  <c r="B27" i="1"/>
  <c r="B28" i="1"/>
  <c r="B31" i="1"/>
  <c r="B32" i="1"/>
  <c r="B35" i="1"/>
  <c r="B36" i="1"/>
  <c r="B39" i="1"/>
  <c r="B40" i="1"/>
  <c r="B43" i="1"/>
  <c r="B44" i="1"/>
  <c r="B47" i="1"/>
  <c r="B48" i="1"/>
  <c r="B51" i="1"/>
  <c r="B52" i="1"/>
  <c r="B55" i="1"/>
  <c r="B56" i="1"/>
  <c r="B7" i="1"/>
  <c r="B67" i="1"/>
  <c r="B68" i="1"/>
  <c r="B69" i="1"/>
  <c r="B71" i="1"/>
  <c r="B72" i="1"/>
  <c r="B73" i="1"/>
  <c r="B75" i="1"/>
  <c r="B76" i="1"/>
  <c r="B77" i="1"/>
  <c r="B79" i="1"/>
  <c r="B80" i="1"/>
  <c r="B81" i="1"/>
  <c r="B13" i="1"/>
  <c r="B6" i="3" s="1"/>
  <c r="B14" i="1"/>
  <c r="B17" i="1"/>
  <c r="B18" i="1"/>
  <c r="B21" i="1"/>
  <c r="B22" i="1"/>
  <c r="B25" i="1"/>
  <c r="B26" i="1"/>
  <c r="B29" i="1"/>
  <c r="B30" i="1"/>
  <c r="B33" i="1"/>
  <c r="B34" i="1"/>
  <c r="B37" i="1"/>
  <c r="B38" i="1"/>
  <c r="B41" i="1"/>
  <c r="B42" i="1"/>
  <c r="B45" i="1"/>
  <c r="B46" i="1"/>
  <c r="B49" i="1"/>
  <c r="B50" i="1"/>
  <c r="B53" i="1"/>
  <c r="B54" i="1"/>
  <c r="B58" i="1"/>
  <c r="B11" i="3" s="1"/>
  <c r="B59" i="1"/>
  <c r="B60" i="1"/>
  <c r="B61" i="1"/>
  <c r="B62" i="1"/>
  <c r="B63" i="1"/>
  <c r="B64" i="1"/>
  <c r="B65" i="1"/>
  <c r="B66" i="1"/>
  <c r="B11" i="1"/>
  <c r="B57" i="1" l="1"/>
  <c r="B10" i="3" s="1"/>
  <c r="B23" i="11"/>
  <c r="C11" i="9" s="1"/>
  <c r="D11" i="9" s="1"/>
  <c r="C9" i="4"/>
  <c r="B17" i="3"/>
  <c r="E15" i="8"/>
  <c r="B21" i="5"/>
  <c r="J57" i="5"/>
  <c r="B57" i="5" s="1"/>
  <c r="B9" i="3"/>
  <c r="B7" i="3"/>
  <c r="B8" i="3"/>
  <c r="B4" i="3"/>
  <c r="E6" i="8"/>
  <c r="D6" i="8"/>
  <c r="C9" i="8"/>
  <c r="C6" i="8"/>
  <c r="B38" i="6"/>
  <c r="G39" i="6"/>
  <c r="E10" i="6"/>
  <c r="B9" i="6"/>
  <c r="N10" i="6"/>
  <c r="C9" i="6"/>
  <c r="O60" i="6"/>
  <c r="C59" i="6"/>
  <c r="F23" i="6"/>
  <c r="B22" i="6"/>
  <c r="F23" i="5"/>
  <c r="B22" i="5"/>
  <c r="O60" i="5"/>
  <c r="C59" i="5"/>
  <c r="E10" i="5"/>
  <c r="B9" i="5"/>
  <c r="B38" i="5"/>
  <c r="G39" i="5"/>
  <c r="C9" i="5"/>
  <c r="N10" i="5"/>
  <c r="E11" i="4"/>
  <c r="B10" i="4"/>
  <c r="O60" i="4"/>
  <c r="C59" i="4"/>
  <c r="F23" i="4"/>
  <c r="B22" i="4"/>
  <c r="B38" i="4"/>
  <c r="G39" i="4"/>
  <c r="C10" i="4"/>
  <c r="N11" i="4"/>
  <c r="C13" i="1"/>
  <c r="P15" i="1"/>
  <c r="C14" i="1"/>
  <c r="B18" i="3" l="1"/>
  <c r="E16" i="8"/>
  <c r="G40" i="6"/>
  <c r="B39" i="6"/>
  <c r="O61" i="6"/>
  <c r="C60" i="6"/>
  <c r="E11" i="6"/>
  <c r="B10" i="6"/>
  <c r="F24" i="6"/>
  <c r="B23" i="6"/>
  <c r="C10" i="6"/>
  <c r="N11" i="6"/>
  <c r="G40" i="5"/>
  <c r="B39" i="5"/>
  <c r="O61" i="5"/>
  <c r="C60" i="5"/>
  <c r="N11" i="5"/>
  <c r="C10" i="5"/>
  <c r="E11" i="5"/>
  <c r="B10" i="5"/>
  <c r="F24" i="5"/>
  <c r="B23" i="5"/>
  <c r="G40" i="4"/>
  <c r="B39" i="4"/>
  <c r="O61" i="4"/>
  <c r="C60" i="4"/>
  <c r="N12" i="4"/>
  <c r="C11" i="4"/>
  <c r="F24" i="4"/>
  <c r="B23" i="4"/>
  <c r="E12" i="4"/>
  <c r="B11" i="4"/>
  <c r="C15" i="1"/>
  <c r="P16" i="1"/>
  <c r="B24" i="6" l="1"/>
  <c r="F25" i="6"/>
  <c r="O62" i="6"/>
  <c r="C61" i="6"/>
  <c r="N12" i="6"/>
  <c r="C11" i="6"/>
  <c r="E12" i="6"/>
  <c r="B11" i="6"/>
  <c r="G41" i="6"/>
  <c r="B40" i="6"/>
  <c r="E12" i="5"/>
  <c r="B11" i="5"/>
  <c r="O62" i="5"/>
  <c r="C61" i="5"/>
  <c r="B24" i="5"/>
  <c r="F25" i="5"/>
  <c r="C11" i="5"/>
  <c r="N12" i="5"/>
  <c r="G41" i="5"/>
  <c r="B40" i="5"/>
  <c r="B24" i="4"/>
  <c r="F25" i="4"/>
  <c r="O62" i="4"/>
  <c r="C61" i="4"/>
  <c r="E13" i="4"/>
  <c r="B12" i="4"/>
  <c r="C12" i="4"/>
  <c r="N13" i="4"/>
  <c r="G41" i="4"/>
  <c r="B40" i="4"/>
  <c r="C16" i="1"/>
  <c r="P17" i="1"/>
  <c r="E13" i="6" l="1"/>
  <c r="B12" i="6"/>
  <c r="C7" i="8" s="1"/>
  <c r="O63" i="6"/>
  <c r="C62" i="6"/>
  <c r="F26" i="6"/>
  <c r="B25" i="6"/>
  <c r="G42" i="6"/>
  <c r="B41" i="6"/>
  <c r="N13" i="6"/>
  <c r="C12" i="6"/>
  <c r="C15" i="8" s="1"/>
  <c r="N13" i="5"/>
  <c r="C12" i="5"/>
  <c r="O63" i="5"/>
  <c r="C62" i="5"/>
  <c r="F26" i="5"/>
  <c r="B25" i="5"/>
  <c r="G42" i="5"/>
  <c r="B41" i="5"/>
  <c r="E13" i="5"/>
  <c r="B12" i="5"/>
  <c r="N14" i="4"/>
  <c r="C13" i="4"/>
  <c r="O63" i="4"/>
  <c r="C62" i="4"/>
  <c r="F26" i="4"/>
  <c r="B25" i="4"/>
  <c r="G42" i="4"/>
  <c r="B41" i="4"/>
  <c r="E14" i="4"/>
  <c r="B13" i="4"/>
  <c r="P18" i="1"/>
  <c r="C17" i="1"/>
  <c r="G43" i="6" l="1"/>
  <c r="B42" i="6"/>
  <c r="O64" i="6"/>
  <c r="C63" i="6"/>
  <c r="N14" i="6"/>
  <c r="C13" i="6"/>
  <c r="C16" i="8" s="1"/>
  <c r="B26" i="6"/>
  <c r="F27" i="6"/>
  <c r="E14" i="6"/>
  <c r="B13" i="6"/>
  <c r="C8" i="8" s="1"/>
  <c r="G43" i="5"/>
  <c r="B42" i="5"/>
  <c r="O64" i="5"/>
  <c r="C63" i="5"/>
  <c r="E14" i="5"/>
  <c r="B13" i="5"/>
  <c r="B26" i="5"/>
  <c r="F27" i="5"/>
  <c r="C13" i="5"/>
  <c r="N14" i="5"/>
  <c r="O64" i="4"/>
  <c r="C63" i="4"/>
  <c r="G43" i="4"/>
  <c r="B42" i="4"/>
  <c r="B14" i="4"/>
  <c r="E15" i="4"/>
  <c r="F27" i="4"/>
  <c r="B26" i="4"/>
  <c r="N15" i="4"/>
  <c r="C14" i="4"/>
  <c r="C18" i="1"/>
  <c r="P19" i="1"/>
  <c r="F28" i="6" l="1"/>
  <c r="B27" i="6"/>
  <c r="O65" i="6"/>
  <c r="C64" i="6"/>
  <c r="E15" i="6"/>
  <c r="B14" i="6"/>
  <c r="N15" i="6"/>
  <c r="C14" i="6"/>
  <c r="G44" i="6"/>
  <c r="B43" i="6"/>
  <c r="O65" i="5"/>
  <c r="C64" i="5"/>
  <c r="N15" i="5"/>
  <c r="C14" i="5"/>
  <c r="F28" i="5"/>
  <c r="B27" i="5"/>
  <c r="E15" i="5"/>
  <c r="B14" i="5"/>
  <c r="G44" i="5"/>
  <c r="B43" i="5"/>
  <c r="F28" i="4"/>
  <c r="B27" i="4"/>
  <c r="G44" i="4"/>
  <c r="B43" i="4"/>
  <c r="E16" i="4"/>
  <c r="B15" i="4"/>
  <c r="C15" i="4"/>
  <c r="N16" i="4"/>
  <c r="O65" i="4"/>
  <c r="C64" i="4"/>
  <c r="P20" i="1"/>
  <c r="C19" i="1"/>
  <c r="O66" i="6" l="1"/>
  <c r="C65" i="6"/>
  <c r="C15" i="6"/>
  <c r="N16" i="6"/>
  <c r="B44" i="6"/>
  <c r="G45" i="6"/>
  <c r="E16" i="6"/>
  <c r="B15" i="6"/>
  <c r="B28" i="6"/>
  <c r="F29" i="6"/>
  <c r="E16" i="5"/>
  <c r="B15" i="5"/>
  <c r="C15" i="5"/>
  <c r="N16" i="5"/>
  <c r="B44" i="5"/>
  <c r="G45" i="5"/>
  <c r="F29" i="5"/>
  <c r="B28" i="5"/>
  <c r="O66" i="5"/>
  <c r="C65" i="5"/>
  <c r="N17" i="4"/>
  <c r="C16" i="4"/>
  <c r="B44" i="4"/>
  <c r="G45" i="4"/>
  <c r="O66" i="4"/>
  <c r="C65" i="4"/>
  <c r="B16" i="4"/>
  <c r="E17" i="4"/>
  <c r="F29" i="4"/>
  <c r="B28" i="4"/>
  <c r="P21" i="1"/>
  <c r="C20" i="1"/>
  <c r="N17" i="6" l="1"/>
  <c r="C16" i="6"/>
  <c r="E17" i="6"/>
  <c r="B16" i="6"/>
  <c r="F30" i="6"/>
  <c r="B29" i="6"/>
  <c r="G46" i="6"/>
  <c r="B45" i="6"/>
  <c r="O67" i="6"/>
  <c r="C66" i="6"/>
  <c r="N17" i="5"/>
  <c r="C16" i="5"/>
  <c r="F30" i="5"/>
  <c r="B29" i="5"/>
  <c r="G46" i="5"/>
  <c r="B45" i="5"/>
  <c r="O67" i="5"/>
  <c r="C66" i="5"/>
  <c r="B16" i="5"/>
  <c r="E17" i="5"/>
  <c r="E18" i="4"/>
  <c r="B17" i="4"/>
  <c r="G46" i="4"/>
  <c r="B45" i="4"/>
  <c r="F30" i="4"/>
  <c r="B29" i="4"/>
  <c r="O67" i="4"/>
  <c r="C66" i="4"/>
  <c r="C17" i="4"/>
  <c r="N18" i="4"/>
  <c r="P22" i="1"/>
  <c r="C21" i="1"/>
  <c r="B46" i="6" l="1"/>
  <c r="G47" i="6"/>
  <c r="E18" i="6"/>
  <c r="B17" i="6"/>
  <c r="O68" i="6"/>
  <c r="C67" i="6"/>
  <c r="B30" i="6"/>
  <c r="C10" i="8" s="1"/>
  <c r="F31" i="6"/>
  <c r="C17" i="6"/>
  <c r="N18" i="6"/>
  <c r="E18" i="5"/>
  <c r="B17" i="5"/>
  <c r="O68" i="5"/>
  <c r="C67" i="5"/>
  <c r="F31" i="5"/>
  <c r="B30" i="5"/>
  <c r="B46" i="5"/>
  <c r="G47" i="5"/>
  <c r="C17" i="5"/>
  <c r="N18" i="5"/>
  <c r="B46" i="4"/>
  <c r="G47" i="4"/>
  <c r="N19" i="4"/>
  <c r="C18" i="4"/>
  <c r="O68" i="4"/>
  <c r="C67" i="4"/>
  <c r="F31" i="4"/>
  <c r="B30" i="4"/>
  <c r="E19" i="4"/>
  <c r="B18" i="4"/>
  <c r="C22" i="1"/>
  <c r="P23" i="1"/>
  <c r="N19" i="6" l="1"/>
  <c r="C18" i="6"/>
  <c r="F32" i="6"/>
  <c r="B31" i="6"/>
  <c r="B18" i="6"/>
  <c r="E19" i="6"/>
  <c r="B47" i="6"/>
  <c r="G48" i="6"/>
  <c r="O69" i="6"/>
  <c r="C68" i="6"/>
  <c r="B47" i="5"/>
  <c r="G48" i="5"/>
  <c r="O69" i="5"/>
  <c r="C68" i="5"/>
  <c r="N19" i="5"/>
  <c r="C18" i="5"/>
  <c r="F32" i="5"/>
  <c r="B31" i="5"/>
  <c r="B18" i="5"/>
  <c r="E19" i="5"/>
  <c r="F32" i="4"/>
  <c r="B31" i="4"/>
  <c r="B47" i="4"/>
  <c r="G48" i="4"/>
  <c r="C19" i="4"/>
  <c r="N20" i="4"/>
  <c r="E20" i="4"/>
  <c r="B20" i="4" s="1"/>
  <c r="B19" i="4"/>
  <c r="O69" i="4"/>
  <c r="C68" i="4"/>
  <c r="P24" i="1"/>
  <c r="C23" i="1"/>
  <c r="E20" i="6" l="1"/>
  <c r="B20" i="6" s="1"/>
  <c r="B19" i="6"/>
  <c r="B48" i="6"/>
  <c r="G49" i="6"/>
  <c r="F33" i="6"/>
  <c r="B32" i="6"/>
  <c r="O70" i="6"/>
  <c r="C69" i="6"/>
  <c r="C19" i="6"/>
  <c r="N20" i="6"/>
  <c r="F33" i="5"/>
  <c r="B32" i="5"/>
  <c r="B48" i="5"/>
  <c r="G49" i="5"/>
  <c r="O70" i="5"/>
  <c r="C69" i="5"/>
  <c r="E20" i="5"/>
  <c r="B20" i="5" s="1"/>
  <c r="B19" i="5"/>
  <c r="C19" i="5"/>
  <c r="N20" i="5"/>
  <c r="B48" i="4"/>
  <c r="G49" i="4"/>
  <c r="N21" i="4"/>
  <c r="C20" i="4"/>
  <c r="O70" i="4"/>
  <c r="C69" i="4"/>
  <c r="F33" i="4"/>
  <c r="B32" i="4"/>
  <c r="P25" i="1"/>
  <c r="C24" i="1"/>
  <c r="G50" i="6" l="1"/>
  <c r="B49" i="6"/>
  <c r="O71" i="6"/>
  <c r="C70" i="6"/>
  <c r="N21" i="6"/>
  <c r="C20" i="6"/>
  <c r="F34" i="6"/>
  <c r="B33" i="6"/>
  <c r="G50" i="5"/>
  <c r="B49" i="5"/>
  <c r="N21" i="5"/>
  <c r="C20" i="5"/>
  <c r="O71" i="5"/>
  <c r="C70" i="5"/>
  <c r="F34" i="5"/>
  <c r="B33" i="5"/>
  <c r="C21" i="4"/>
  <c r="N22" i="4"/>
  <c r="G50" i="4"/>
  <c r="B49" i="4"/>
  <c r="F34" i="4"/>
  <c r="B33" i="4"/>
  <c r="O71" i="4"/>
  <c r="C70" i="4"/>
  <c r="P26" i="1"/>
  <c r="C25" i="1"/>
  <c r="B34" i="6" l="1"/>
  <c r="F35" i="6"/>
  <c r="O72" i="6"/>
  <c r="C71" i="6"/>
  <c r="C21" i="6"/>
  <c r="N22" i="6"/>
  <c r="B50" i="6"/>
  <c r="G51" i="6"/>
  <c r="F35" i="5"/>
  <c r="B34" i="5"/>
  <c r="C21" i="5"/>
  <c r="N22" i="5"/>
  <c r="O72" i="5"/>
  <c r="C71" i="5"/>
  <c r="B50" i="5"/>
  <c r="G51" i="5"/>
  <c r="O72" i="4"/>
  <c r="C71" i="4"/>
  <c r="B50" i="4"/>
  <c r="G51" i="4"/>
  <c r="N23" i="4"/>
  <c r="C22" i="4"/>
  <c r="F35" i="4"/>
  <c r="B34" i="4"/>
  <c r="C26" i="1"/>
  <c r="P27" i="1"/>
  <c r="B51" i="6" l="1"/>
  <c r="G52" i="6"/>
  <c r="F36" i="6"/>
  <c r="B36" i="6" s="1"/>
  <c r="B35" i="6"/>
  <c r="O73" i="6"/>
  <c r="C72" i="6"/>
  <c r="N23" i="6"/>
  <c r="C22" i="6"/>
  <c r="B51" i="5"/>
  <c r="G52" i="5"/>
  <c r="N23" i="5"/>
  <c r="C22" i="5"/>
  <c r="O73" i="5"/>
  <c r="C72" i="5"/>
  <c r="F36" i="5"/>
  <c r="B36" i="5" s="1"/>
  <c r="B35" i="5"/>
  <c r="B51" i="4"/>
  <c r="G52" i="4"/>
  <c r="F36" i="4"/>
  <c r="B36" i="4" s="1"/>
  <c r="B35" i="4"/>
  <c r="C23" i="4"/>
  <c r="N24" i="4"/>
  <c r="O73" i="4"/>
  <c r="C72" i="4"/>
  <c r="C27" i="1"/>
  <c r="P28" i="1"/>
  <c r="C23" i="6" l="1"/>
  <c r="N24" i="6"/>
  <c r="B52" i="6"/>
  <c r="G53" i="6"/>
  <c r="O74" i="6"/>
  <c r="C73" i="6"/>
  <c r="B52" i="5"/>
  <c r="G53" i="5"/>
  <c r="C23" i="5"/>
  <c r="N24" i="5"/>
  <c r="O74" i="5"/>
  <c r="C73" i="5"/>
  <c r="O74" i="4"/>
  <c r="C73" i="4"/>
  <c r="N25" i="4"/>
  <c r="C24" i="4"/>
  <c r="B52" i="4"/>
  <c r="G53" i="4"/>
  <c r="P29" i="1"/>
  <c r="C28" i="1"/>
  <c r="G54" i="6" l="1"/>
  <c r="B53" i="6"/>
  <c r="N25" i="6"/>
  <c r="C24" i="6"/>
  <c r="O75" i="6"/>
  <c r="C74" i="6"/>
  <c r="N25" i="5"/>
  <c r="C24" i="5"/>
  <c r="G54" i="5"/>
  <c r="B53" i="5"/>
  <c r="O75" i="5"/>
  <c r="C74" i="5"/>
  <c r="G54" i="4"/>
  <c r="B53" i="4"/>
  <c r="C25" i="4"/>
  <c r="N26" i="4"/>
  <c r="O75" i="4"/>
  <c r="C74" i="4"/>
  <c r="C29" i="1"/>
  <c r="P30" i="1"/>
  <c r="C25" i="6" l="1"/>
  <c r="N26" i="6"/>
  <c r="O76" i="6"/>
  <c r="C75" i="6"/>
  <c r="B54" i="6"/>
  <c r="G55" i="6"/>
  <c r="B54" i="5"/>
  <c r="G55" i="5"/>
  <c r="O76" i="5"/>
  <c r="C75" i="5"/>
  <c r="C25" i="5"/>
  <c r="N26" i="5"/>
  <c r="O76" i="4"/>
  <c r="C75" i="4"/>
  <c r="N27" i="4"/>
  <c r="C26" i="4"/>
  <c r="B54" i="4"/>
  <c r="G55" i="4"/>
  <c r="C30" i="1"/>
  <c r="P31" i="1"/>
  <c r="O77" i="6" l="1"/>
  <c r="C76" i="6"/>
  <c r="B55" i="6"/>
  <c r="G56" i="6"/>
  <c r="B56" i="6" s="1"/>
  <c r="N27" i="6"/>
  <c r="C26" i="6"/>
  <c r="O77" i="5"/>
  <c r="C76" i="5"/>
  <c r="B55" i="5"/>
  <c r="G56" i="5"/>
  <c r="B56" i="5" s="1"/>
  <c r="N27" i="5"/>
  <c r="C26" i="5"/>
  <c r="C27" i="4"/>
  <c r="N28" i="4"/>
  <c r="B55" i="4"/>
  <c r="G56" i="4"/>
  <c r="B56" i="4" s="1"/>
  <c r="O77" i="4"/>
  <c r="C76" i="4"/>
  <c r="C31" i="1"/>
  <c r="P32" i="1"/>
  <c r="C27" i="6" l="1"/>
  <c r="N28" i="6"/>
  <c r="O78" i="6"/>
  <c r="C77" i="6"/>
  <c r="C27" i="5"/>
  <c r="N28" i="5"/>
  <c r="O78" i="5"/>
  <c r="C77" i="5"/>
  <c r="O78" i="4"/>
  <c r="C77" i="4"/>
  <c r="N29" i="4"/>
  <c r="C28" i="4"/>
  <c r="C32" i="1"/>
  <c r="P33" i="1"/>
  <c r="O79" i="6" l="1"/>
  <c r="C78" i="6"/>
  <c r="N29" i="6"/>
  <c r="C28" i="6"/>
  <c r="O79" i="5"/>
  <c r="C78" i="5"/>
  <c r="N29" i="5"/>
  <c r="C28" i="5"/>
  <c r="C29" i="4"/>
  <c r="N30" i="4"/>
  <c r="O79" i="4"/>
  <c r="C78" i="4"/>
  <c r="P34" i="1"/>
  <c r="C33" i="1"/>
  <c r="C29" i="6" l="1"/>
  <c r="N30" i="6"/>
  <c r="O80" i="6"/>
  <c r="C79" i="6"/>
  <c r="C29" i="5"/>
  <c r="N30" i="5"/>
  <c r="O80" i="5"/>
  <c r="C79" i="5"/>
  <c r="O80" i="4"/>
  <c r="C79" i="4"/>
  <c r="N31" i="4"/>
  <c r="C30" i="4"/>
  <c r="C34" i="1"/>
  <c r="P35" i="1"/>
  <c r="N31" i="6" l="1"/>
  <c r="C30" i="6"/>
  <c r="O81" i="6"/>
  <c r="C81" i="6" s="1"/>
  <c r="C80" i="6"/>
  <c r="O81" i="5"/>
  <c r="C81" i="5" s="1"/>
  <c r="C80" i="5"/>
  <c r="N31" i="5"/>
  <c r="C30" i="5"/>
  <c r="C31" i="4"/>
  <c r="N32" i="4"/>
  <c r="O81" i="4"/>
  <c r="C81" i="4" s="1"/>
  <c r="C80" i="4"/>
  <c r="P36" i="1"/>
  <c r="C35" i="1"/>
  <c r="C31" i="6" l="1"/>
  <c r="N32" i="6"/>
  <c r="C31" i="5"/>
  <c r="N32" i="5"/>
  <c r="N33" i="4"/>
  <c r="C32" i="4"/>
  <c r="P37" i="1"/>
  <c r="C36" i="1"/>
  <c r="N33" i="6" l="1"/>
  <c r="C32" i="6"/>
  <c r="N33" i="5"/>
  <c r="C32" i="5"/>
  <c r="C33" i="4"/>
  <c r="N34" i="4"/>
  <c r="P38" i="1"/>
  <c r="C37" i="1"/>
  <c r="C33" i="6" l="1"/>
  <c r="N34" i="6"/>
  <c r="C33" i="5"/>
  <c r="N34" i="5"/>
  <c r="N35" i="4"/>
  <c r="C34" i="4"/>
  <c r="C38" i="1"/>
  <c r="P39" i="1"/>
  <c r="N35" i="6" l="1"/>
  <c r="C34" i="6"/>
  <c r="N35" i="5"/>
  <c r="C34" i="5"/>
  <c r="C35" i="4"/>
  <c r="N36" i="4"/>
  <c r="C39" i="1"/>
  <c r="P40" i="1"/>
  <c r="C35" i="6" l="1"/>
  <c r="N36" i="6"/>
  <c r="C35" i="5"/>
  <c r="N36" i="5"/>
  <c r="N37" i="4"/>
  <c r="C36" i="4"/>
  <c r="P41" i="1"/>
  <c r="C40" i="1"/>
  <c r="N37" i="6" l="1"/>
  <c r="C36" i="6"/>
  <c r="N37" i="5"/>
  <c r="C36" i="5"/>
  <c r="C37" i="4"/>
  <c r="N38" i="4"/>
  <c r="P42" i="1"/>
  <c r="C41" i="1"/>
  <c r="C37" i="6" l="1"/>
  <c r="N38" i="6"/>
  <c r="C37" i="5"/>
  <c r="N38" i="5"/>
  <c r="N39" i="4"/>
  <c r="C38" i="4"/>
  <c r="C42" i="1"/>
  <c r="P43" i="1"/>
  <c r="N39" i="6" l="1"/>
  <c r="C38" i="6"/>
  <c r="N39" i="5"/>
  <c r="C38" i="5"/>
  <c r="C39" i="4"/>
  <c r="N40" i="4"/>
  <c r="C43" i="1"/>
  <c r="P44" i="1"/>
  <c r="C39" i="6" l="1"/>
  <c r="N40" i="6"/>
  <c r="C39" i="5"/>
  <c r="N40" i="5"/>
  <c r="N41" i="4"/>
  <c r="C40" i="4"/>
  <c r="P45" i="1"/>
  <c r="P46" i="1" s="1"/>
  <c r="C46" i="1" s="1"/>
  <c r="C44" i="1"/>
  <c r="N41" i="6" l="1"/>
  <c r="C40" i="6"/>
  <c r="N41" i="5"/>
  <c r="C40" i="5"/>
  <c r="C41" i="4"/>
  <c r="N42" i="4"/>
  <c r="C45" i="1"/>
  <c r="C41" i="6" l="1"/>
  <c r="N42" i="6"/>
  <c r="C41" i="5"/>
  <c r="N42" i="5"/>
  <c r="N43" i="4"/>
  <c r="C42" i="4"/>
  <c r="N43" i="6" l="1"/>
  <c r="C42" i="6"/>
  <c r="N43" i="5"/>
  <c r="C42" i="5"/>
  <c r="C43" i="4"/>
  <c r="N44" i="4"/>
  <c r="C43" i="6" l="1"/>
  <c r="N44" i="6"/>
  <c r="C43" i="5"/>
  <c r="N44" i="5"/>
  <c r="N45" i="4"/>
  <c r="C44" i="4"/>
  <c r="N45" i="6" l="1"/>
  <c r="C44" i="6"/>
  <c r="N45" i="5"/>
  <c r="C44" i="5"/>
  <c r="C45" i="4"/>
  <c r="N46" i="4"/>
  <c r="C45" i="6" l="1"/>
  <c r="N46" i="6"/>
  <c r="C45" i="5"/>
  <c r="N46" i="5"/>
  <c r="N47" i="4"/>
  <c r="C46" i="4"/>
  <c r="N47" i="6" l="1"/>
  <c r="C46" i="6"/>
  <c r="N47" i="5"/>
  <c r="C46" i="5"/>
  <c r="N48" i="4"/>
  <c r="C47" i="4"/>
  <c r="N48" i="6" l="1"/>
  <c r="C47" i="6"/>
  <c r="C17" i="8" s="1"/>
  <c r="N48" i="5"/>
  <c r="C47" i="5"/>
  <c r="N49" i="4"/>
  <c r="C48" i="4"/>
  <c r="N49" i="6" l="1"/>
  <c r="C48" i="6"/>
  <c r="N49" i="5"/>
  <c r="C48" i="5"/>
  <c r="N50" i="4"/>
  <c r="C49" i="4"/>
  <c r="N50" i="6" l="1"/>
  <c r="C49" i="6"/>
  <c r="N50" i="5"/>
  <c r="C49" i="5"/>
  <c r="N51" i="4"/>
  <c r="C50" i="4"/>
  <c r="N51" i="6" l="1"/>
  <c r="C50" i="6"/>
  <c r="N51" i="5"/>
  <c r="C50" i="5"/>
  <c r="N52" i="4"/>
  <c r="C51" i="4"/>
  <c r="N52" i="6" l="1"/>
  <c r="C51" i="6"/>
  <c r="N52" i="5"/>
  <c r="C51" i="5"/>
  <c r="C52" i="4"/>
  <c r="N53" i="4"/>
  <c r="C52" i="6" l="1"/>
  <c r="N53" i="6"/>
  <c r="C52" i="5"/>
  <c r="N53" i="5"/>
  <c r="N54" i="4"/>
  <c r="C53" i="4"/>
  <c r="N54" i="6" l="1"/>
  <c r="C53" i="6"/>
  <c r="N54" i="5"/>
  <c r="C53" i="5"/>
  <c r="N55" i="4"/>
  <c r="C54" i="4"/>
  <c r="N55" i="6" l="1"/>
  <c r="C54" i="6"/>
  <c r="N55" i="5"/>
  <c r="C54" i="5"/>
  <c r="N56" i="4"/>
  <c r="C56" i="4" s="1"/>
  <c r="C55" i="4"/>
  <c r="N56" i="6" l="1"/>
  <c r="C56" i="6" s="1"/>
  <c r="C55" i="6"/>
  <c r="N56" i="5"/>
  <c r="C56" i="5" s="1"/>
  <c r="C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B891FC48-6A44-4973-A6C6-C8C4750DA40B}">
      <text>
        <r>
          <rPr>
            <b/>
            <sz val="9"/>
            <color indexed="81"/>
            <rFont val="Tahoma"/>
            <family val="2"/>
          </rPr>
          <t>Straume, Kjellfrid:</t>
        </r>
        <r>
          <rPr>
            <sz val="9"/>
            <color indexed="81"/>
            <rFont val="Tahoma"/>
            <family val="2"/>
          </rPr>
          <t xml:space="preserve">
Ikkje tilskot ved &gt;50 kyr: Summerer og trekkjer frå heile tilskotet.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A9C65927-B4BF-4EFD-8AAB-FE78A6F6C7CA}">
      <text>
        <r>
          <rPr>
            <b/>
            <sz val="9"/>
            <color indexed="81"/>
            <rFont val="Tahoma"/>
            <charset val="1"/>
          </rPr>
          <t>Straume, Kjellfrid:</t>
        </r>
        <r>
          <rPr>
            <sz val="9"/>
            <color indexed="81"/>
            <rFont val="Tahoma"/>
            <charset val="1"/>
          </rPr>
          <t xml:space="preserve">
Ikkje tilskot ved &gt;50 kyr: Summerer og trekkjer frå heile tilskotet.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Straume, Kjellfrid</author>
  </authors>
  <commentList>
    <comment ref="J57" authorId="0" shapeId="0" xr:uid="{67A69402-0D03-4024-B495-AEE24B4F8FEC}">
      <text>
        <r>
          <rPr>
            <b/>
            <sz val="9"/>
            <color indexed="81"/>
            <rFont val="Tahoma"/>
            <charset val="1"/>
          </rPr>
          <t xml:space="preserve">Straume, Kjellfrid:
</t>
        </r>
        <r>
          <rPr>
            <sz val="9"/>
            <color indexed="81"/>
            <rFont val="Tahoma"/>
            <family val="2"/>
          </rPr>
          <t>Ikkje tilskot til små/mellomstore ved &gt;50 kyr: Summerer og trekkjer frå heile tilskotet.</t>
        </r>
      </text>
    </comment>
  </commentList>
</comments>
</file>

<file path=xl/sharedStrings.xml><?xml version="1.0" encoding="utf-8"?>
<sst xmlns="http://schemas.openxmlformats.org/spreadsheetml/2006/main" count="242" uniqueCount="73">
  <si>
    <t>Hurdyrtilskotet</t>
  </si>
  <si>
    <t>Intervall</t>
  </si>
  <si>
    <t>Kr pr. dyr</t>
  </si>
  <si>
    <t>1–14</t>
  </si>
  <si>
    <t>15–30</t>
  </si>
  <si>
    <t>31–50</t>
  </si>
  <si>
    <t>51+</t>
  </si>
  <si>
    <t>Driftstilskotet</t>
  </si>
  <si>
    <t>Tilskot til små og mellomstore melkebruk</t>
  </si>
  <si>
    <t>24–50</t>
  </si>
  <si>
    <t>Tilskot til melkekyr</t>
  </si>
  <si>
    <t>Tilskot til ammekyr</t>
  </si>
  <si>
    <t>1–50</t>
  </si>
  <si>
    <t>1–5</t>
  </si>
  <si>
    <t>Tilskot til kyr pr. foretak ved ulikt tal kyr</t>
  </si>
  <si>
    <t>Kyr nr.</t>
  </si>
  <si>
    <t>Tilskot for kyr nr. (den aktuelle kyra)</t>
  </si>
  <si>
    <t>(Husdyrtilskot + driftstilskot + tilskot til små og mellomstore mjølkebruk)</t>
  </si>
  <si>
    <t>Tilskot, kr pr. dyr</t>
  </si>
  <si>
    <t>15–23</t>
  </si>
  <si>
    <t>24–30</t>
  </si>
  <si>
    <t>(Husdyrtilskot + driftstilskot)</t>
  </si>
  <si>
    <t>7–40</t>
  </si>
  <si>
    <t>41–50</t>
  </si>
  <si>
    <t>Summerte satsar pr. ammeku, sone 5–7</t>
  </si>
  <si>
    <t>Mjølkeku</t>
  </si>
  <si>
    <t>Ammeku</t>
  </si>
  <si>
    <t>Mjøkeku</t>
  </si>
  <si>
    <t>Tal kyr</t>
  </si>
  <si>
    <t>Sone 2</t>
  </si>
  <si>
    <t>Sone 5</t>
  </si>
  <si>
    <t>Sone 1, 3–4</t>
  </si>
  <si>
    <t>Sone 6–7</t>
  </si>
  <si>
    <t>7–23</t>
  </si>
  <si>
    <t>7–14</t>
  </si>
  <si>
    <t>52+</t>
  </si>
  <si>
    <t>Summerte satsar pr. mjølkeku, sone 5</t>
  </si>
  <si>
    <t>Summerte satsar, kr pr. dyr, alle soner</t>
  </si>
  <si>
    <t>Andre storfe</t>
  </si>
  <si>
    <t>Alle dyr</t>
  </si>
  <si>
    <t>Dyrekategori</t>
  </si>
  <si>
    <t>Husdyrtilskotet</t>
  </si>
  <si>
    <t>Sum</t>
  </si>
  <si>
    <t>Husdyrtilskot + tilskot til små og mellomstore mjølkebruk</t>
  </si>
  <si>
    <t>Små og mellomstore mjølkebruk</t>
  </si>
  <si>
    <t>Husdyrtilskot</t>
  </si>
  <si>
    <t>50+</t>
  </si>
  <si>
    <t>Tilskot til små og mellomstore mjølkebruk</t>
  </si>
  <si>
    <t>Driftstilskot til mjølkeproduksjon</t>
  </si>
  <si>
    <t>Produksjonstilskot til mjølkeku</t>
  </si>
  <si>
    <t>Produksjonstilskot til ammeku</t>
  </si>
  <si>
    <t>Driftstilskot til spesialisert storfekjøttproduksjon</t>
  </si>
  <si>
    <t>Sone 1–4</t>
  </si>
  <si>
    <t>Sone 5–7</t>
  </si>
  <si>
    <t>Alle soner</t>
  </si>
  <si>
    <t>Tilskot til mjølkeku, kr per dyr i dei ulike intervalla. Driftstilskotet kjem i tillegg.</t>
  </si>
  <si>
    <t>Samla produksjonstilskot til storfe</t>
  </si>
  <si>
    <t>Tilskot til avløysing</t>
  </si>
  <si>
    <t>Maks. per føretak</t>
  </si>
  <si>
    <t>Dyreslag</t>
  </si>
  <si>
    <t>Produksjonstilskot til andre storfe</t>
  </si>
  <si>
    <t>(Husdyrtilskot)</t>
  </si>
  <si>
    <t>Andre storfe, alle soner</t>
  </si>
  <si>
    <t>Tilskot til avløysing, alle soner</t>
  </si>
  <si>
    <t>51*</t>
  </si>
  <si>
    <t>*Ikkje tilskot til små/mellomstore ved &gt;50 kyr: Summerer for alle dyra og trekkjer frå resten.</t>
  </si>
  <si>
    <t>i totalt husdyrtilskudd</t>
  </si>
  <si>
    <t>inkludert i maks.</t>
  </si>
  <si>
    <t>-</t>
  </si>
  <si>
    <t>Kr per dyr, satser oppdatert etter Jordbruksavtalen 2023–2024</t>
  </si>
  <si>
    <t>Førebels satsar. Endelege satsar kjem i januar 2024.</t>
  </si>
  <si>
    <t>Tilskot til storfe 2023</t>
  </si>
  <si>
    <t>Maksimalbeløpet for tilskudd for husdyr er suspendert for utbetaling 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</si>
</sst>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9" xfId="0" applyBorder="1"/>
    <xf numFmtId="0" fontId="0" fillId="0" borderId="11" xfId="0" applyBorder="1"/>
    <xf numFmtId="0" fontId="1" fillId="0" borderId="10" xfId="0" applyFont="1" applyBorder="1" applyAlignment="1">
      <alignment horizontal="left"/>
    </xf>
    <xf numFmtId="1" fontId="0" fillId="0" borderId="6" xfId="0" applyNumberFormat="1" applyBorder="1"/>
    <xf numFmtId="1" fontId="0" fillId="0" borderId="9" xfId="0" applyNumberFormat="1" applyBorder="1"/>
    <xf numFmtId="1" fontId="0" fillId="0" borderId="1" xfId="0" applyNumberFormat="1" applyBorder="1"/>
    <xf numFmtId="1" fontId="0" fillId="0" borderId="14" xfId="0" applyNumberFormat="1" applyBorder="1"/>
    <xf numFmtId="1" fontId="0" fillId="0" borderId="13" xfId="0" applyNumberFormat="1" applyBorder="1"/>
    <xf numFmtId="0" fontId="0" fillId="0" borderId="1" xfId="0" applyBorder="1" applyAlignment="1">
      <alignment horizontal="left"/>
    </xf>
    <xf numFmtId="1" fontId="0" fillId="0" borderId="7" xfId="0" applyNumberFormat="1" applyBorder="1"/>
    <xf numFmtId="0" fontId="1" fillId="0" borderId="5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quotePrefix="1"/>
    <xf numFmtId="0" fontId="2" fillId="0" borderId="0" xfId="0" applyFont="1"/>
    <xf numFmtId="1" fontId="0" fillId="0" borderId="16" xfId="0" applyNumberFormat="1" applyBorder="1"/>
    <xf numFmtId="1" fontId="0" fillId="0" borderId="17" xfId="0" applyNumberFormat="1" applyBorder="1"/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0" borderId="21" xfId="0" applyNumberFormat="1" applyBorder="1"/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0" fillId="0" borderId="7" xfId="0" applyNumberFormat="1" applyBorder="1"/>
    <xf numFmtId="0" fontId="1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0" xfId="1" quotePrefix="1" applyNumberFormat="1" applyFont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13" xfId="1" applyNumberFormat="1" applyFont="1" applyBorder="1"/>
    <xf numFmtId="164" fontId="1" fillId="0" borderId="1" xfId="1" quotePrefix="1" applyNumberFormat="1" applyFont="1" applyFill="1" applyBorder="1" applyAlignment="1">
      <alignment horizontal="center"/>
    </xf>
    <xf numFmtId="164" fontId="1" fillId="0" borderId="1" xfId="1" applyNumberFormat="1" applyFont="1" applyBorder="1"/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10" xfId="0" applyNumberFormat="1" applyFont="1" applyBorder="1" applyAlignment="1">
      <alignment horizontal="left"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0" fillId="0" borderId="0" xfId="0" applyNumberFormat="1" applyFont="1"/>
    <xf numFmtId="49" fontId="0" fillId="0" borderId="13" xfId="0" applyNumberFormat="1" applyBorder="1" applyAlignment="1">
      <alignment horizontal="left"/>
    </xf>
    <xf numFmtId="49" fontId="7" fillId="0" borderId="0" xfId="0" applyNumberFormat="1" applyFont="1"/>
    <xf numFmtId="49" fontId="1" fillId="0" borderId="0" xfId="0" applyNumberFormat="1" applyFont="1"/>
    <xf numFmtId="49" fontId="2" fillId="0" borderId="0" xfId="0" applyNumberFormat="1" applyFont="1"/>
    <xf numFmtId="49" fontId="1" fillId="0" borderId="32" xfId="0" applyNumberFormat="1" applyFont="1" applyBorder="1"/>
    <xf numFmtId="49" fontId="1" fillId="0" borderId="24" xfId="0" applyNumberFormat="1" applyFont="1" applyBorder="1"/>
    <xf numFmtId="49" fontId="0" fillId="0" borderId="15" xfId="0" applyNumberFormat="1" applyBorder="1"/>
    <xf numFmtId="49" fontId="0" fillId="0" borderId="18" xfId="0" applyNumberFormat="1" applyBorder="1"/>
    <xf numFmtId="49" fontId="0" fillId="0" borderId="20" xfId="0" applyNumberFormat="1" applyBorder="1"/>
    <xf numFmtId="49" fontId="0" fillId="0" borderId="1" xfId="1" quotePrefix="1" applyNumberFormat="1" applyFont="1" applyBorder="1" applyAlignment="1">
      <alignment horizontal="left"/>
    </xf>
    <xf numFmtId="49" fontId="0" fillId="0" borderId="23" xfId="0" applyNumberFormat="1" applyBorder="1"/>
    <xf numFmtId="49" fontId="0" fillId="0" borderId="24" xfId="0" applyNumberFormat="1" applyBorder="1"/>
    <xf numFmtId="49" fontId="0" fillId="0" borderId="0" xfId="0" quotePrefix="1" applyNumberFormat="1"/>
    <xf numFmtId="49" fontId="1" fillId="0" borderId="10" xfId="0" applyNumberFormat="1" applyFont="1" applyBorder="1" applyAlignment="1">
      <alignment wrapText="1"/>
    </xf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14" xfId="0" applyNumberFormat="1" applyBorder="1"/>
    <xf numFmtId="49" fontId="0" fillId="0" borderId="14" xfId="0" applyNumberFormat="1" applyBorder="1" applyAlignment="1">
      <alignment horizontal="left"/>
    </xf>
    <xf numFmtId="49" fontId="0" fillId="0" borderId="13" xfId="0" applyNumberFormat="1" applyBorder="1"/>
    <xf numFmtId="49" fontId="0" fillId="0" borderId="8" xfId="0" applyNumberFormat="1" applyBorder="1"/>
    <xf numFmtId="49" fontId="1" fillId="0" borderId="13" xfId="0" applyNumberFormat="1" applyFont="1" applyBorder="1"/>
    <xf numFmtId="49" fontId="0" fillId="0" borderId="14" xfId="0" quotePrefix="1" applyNumberFormat="1" applyBorder="1" applyAlignment="1">
      <alignment horizontal="left"/>
    </xf>
    <xf numFmtId="49" fontId="1" fillId="0" borderId="0" xfId="0" quotePrefix="1" applyNumberFormat="1" applyFont="1"/>
    <xf numFmtId="164" fontId="0" fillId="0" borderId="0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n-NO"/>
              <a:t>Sum tilskot til ku per føretak – sone 5 – 2022</a:t>
            </a:r>
          </a:p>
          <a:p>
            <a:pPr>
              <a:defRPr/>
            </a:pPr>
            <a:r>
              <a:rPr lang="nn-NO" sz="1000"/>
              <a:t>(driftstilskot + husdyrtilskot + tilskot til små og mellomstore mjølkebruk)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'Kr pr. foretak, sone 5'!$B$6</c:f>
              <c:strCache>
                <c:ptCount val="1"/>
                <c:pt idx="0">
                  <c:v>Mjøkeku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5'!$B$7:$B$81</c:f>
              <c:numCache>
                <c:formatCode>0</c:formatCode>
                <c:ptCount val="75"/>
                <c:pt idx="0">
                  <c:v>71806</c:v>
                </c:pt>
                <c:pt idx="1">
                  <c:v>143612</c:v>
                </c:pt>
                <c:pt idx="2">
                  <c:v>215418</c:v>
                </c:pt>
                <c:pt idx="3">
                  <c:v>287224</c:v>
                </c:pt>
                <c:pt idx="4">
                  <c:v>359030</c:v>
                </c:pt>
                <c:pt idx="5">
                  <c:v>382616</c:v>
                </c:pt>
                <c:pt idx="6">
                  <c:v>393752</c:v>
                </c:pt>
                <c:pt idx="7">
                  <c:v>404888</c:v>
                </c:pt>
                <c:pt idx="8">
                  <c:v>416024</c:v>
                </c:pt>
                <c:pt idx="9">
                  <c:v>427160</c:v>
                </c:pt>
                <c:pt idx="10">
                  <c:v>438296</c:v>
                </c:pt>
                <c:pt idx="11">
                  <c:v>449432</c:v>
                </c:pt>
                <c:pt idx="12">
                  <c:v>460568</c:v>
                </c:pt>
                <c:pt idx="13">
                  <c:v>471704</c:v>
                </c:pt>
                <c:pt idx="14">
                  <c:v>481234</c:v>
                </c:pt>
                <c:pt idx="15">
                  <c:v>490764</c:v>
                </c:pt>
                <c:pt idx="16">
                  <c:v>500294</c:v>
                </c:pt>
                <c:pt idx="17">
                  <c:v>509824</c:v>
                </c:pt>
                <c:pt idx="18">
                  <c:v>519354</c:v>
                </c:pt>
                <c:pt idx="19">
                  <c:v>528884</c:v>
                </c:pt>
                <c:pt idx="20">
                  <c:v>538414</c:v>
                </c:pt>
                <c:pt idx="21">
                  <c:v>547944</c:v>
                </c:pt>
                <c:pt idx="22">
                  <c:v>557474</c:v>
                </c:pt>
                <c:pt idx="23">
                  <c:v>562469</c:v>
                </c:pt>
                <c:pt idx="24">
                  <c:v>567464</c:v>
                </c:pt>
                <c:pt idx="25">
                  <c:v>572459</c:v>
                </c:pt>
                <c:pt idx="26">
                  <c:v>577454</c:v>
                </c:pt>
                <c:pt idx="27">
                  <c:v>582449</c:v>
                </c:pt>
                <c:pt idx="28">
                  <c:v>587444</c:v>
                </c:pt>
                <c:pt idx="29">
                  <c:v>592439</c:v>
                </c:pt>
                <c:pt idx="30">
                  <c:v>595972</c:v>
                </c:pt>
                <c:pt idx="31">
                  <c:v>599505</c:v>
                </c:pt>
                <c:pt idx="32">
                  <c:v>603038</c:v>
                </c:pt>
                <c:pt idx="33">
                  <c:v>606571</c:v>
                </c:pt>
                <c:pt idx="34">
                  <c:v>610104</c:v>
                </c:pt>
                <c:pt idx="35">
                  <c:v>613637</c:v>
                </c:pt>
                <c:pt idx="36">
                  <c:v>617170</c:v>
                </c:pt>
                <c:pt idx="37">
                  <c:v>620703</c:v>
                </c:pt>
                <c:pt idx="38">
                  <c:v>624236</c:v>
                </c:pt>
                <c:pt idx="39">
                  <c:v>627769</c:v>
                </c:pt>
                <c:pt idx="40">
                  <c:v>631302</c:v>
                </c:pt>
                <c:pt idx="41">
                  <c:v>634835</c:v>
                </c:pt>
                <c:pt idx="42">
                  <c:v>638368</c:v>
                </c:pt>
                <c:pt idx="43">
                  <c:v>641901</c:v>
                </c:pt>
                <c:pt idx="44">
                  <c:v>645434</c:v>
                </c:pt>
                <c:pt idx="45">
                  <c:v>648967</c:v>
                </c:pt>
                <c:pt idx="46">
                  <c:v>652500</c:v>
                </c:pt>
                <c:pt idx="47">
                  <c:v>656033</c:v>
                </c:pt>
                <c:pt idx="48">
                  <c:v>659566</c:v>
                </c:pt>
                <c:pt idx="49">
                  <c:v>663099</c:v>
                </c:pt>
                <c:pt idx="50">
                  <c:v>665852</c:v>
                </c:pt>
                <c:pt idx="51">
                  <c:v>670660</c:v>
                </c:pt>
                <c:pt idx="52">
                  <c:v>675468</c:v>
                </c:pt>
                <c:pt idx="53">
                  <c:v>680276</c:v>
                </c:pt>
                <c:pt idx="54">
                  <c:v>685084</c:v>
                </c:pt>
                <c:pt idx="55">
                  <c:v>689892</c:v>
                </c:pt>
                <c:pt idx="56">
                  <c:v>694700</c:v>
                </c:pt>
                <c:pt idx="57">
                  <c:v>699508</c:v>
                </c:pt>
                <c:pt idx="58">
                  <c:v>704316</c:v>
                </c:pt>
                <c:pt idx="59">
                  <c:v>709124</c:v>
                </c:pt>
                <c:pt idx="60">
                  <c:v>713932</c:v>
                </c:pt>
                <c:pt idx="61">
                  <c:v>718740</c:v>
                </c:pt>
                <c:pt idx="62">
                  <c:v>723548</c:v>
                </c:pt>
                <c:pt idx="63">
                  <c:v>728356</c:v>
                </c:pt>
                <c:pt idx="64">
                  <c:v>733164</c:v>
                </c:pt>
                <c:pt idx="65">
                  <c:v>737972</c:v>
                </c:pt>
                <c:pt idx="66">
                  <c:v>742780</c:v>
                </c:pt>
                <c:pt idx="67">
                  <c:v>747588</c:v>
                </c:pt>
                <c:pt idx="68">
                  <c:v>752396</c:v>
                </c:pt>
                <c:pt idx="69">
                  <c:v>757204</c:v>
                </c:pt>
                <c:pt idx="70">
                  <c:v>762012</c:v>
                </c:pt>
                <c:pt idx="71">
                  <c:v>766820</c:v>
                </c:pt>
                <c:pt idx="72">
                  <c:v>771628</c:v>
                </c:pt>
                <c:pt idx="73">
                  <c:v>776436</c:v>
                </c:pt>
                <c:pt idx="74">
                  <c:v>781244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9-46DA-A846-DD74FC814623}"/>
            </c:ext>
          </c:extLst>
        </c:ser>
        <c:ser>
          <c:idx val="2"/>
          <c:order val="1"/>
          <c:tx>
            <c:strRef>
              <c:f>'Kr pr. foretak, sone 5'!$C$6</c:f>
              <c:strCache>
                <c:ptCount val="1"/>
                <c:pt idx="0">
                  <c:v>Ammeku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'Kr pr. foretak, sone 5'!$C$7:$C$81</c:f>
              <c:numCache>
                <c:formatCode>0</c:formatCode>
                <c:ptCount val="75"/>
                <c:pt idx="0">
                  <c:v>5540</c:v>
                </c:pt>
                <c:pt idx="1">
                  <c:v>11080</c:v>
                </c:pt>
                <c:pt idx="2">
                  <c:v>16620</c:v>
                </c:pt>
                <c:pt idx="3">
                  <c:v>22160</c:v>
                </c:pt>
                <c:pt idx="4">
                  <c:v>27700</c:v>
                </c:pt>
                <c:pt idx="5">
                  <c:v>79368</c:v>
                </c:pt>
                <c:pt idx="6">
                  <c:v>92596</c:v>
                </c:pt>
                <c:pt idx="7">
                  <c:v>105824</c:v>
                </c:pt>
                <c:pt idx="8">
                  <c:v>119052</c:v>
                </c:pt>
                <c:pt idx="9">
                  <c:v>132280</c:v>
                </c:pt>
                <c:pt idx="10">
                  <c:v>145508</c:v>
                </c:pt>
                <c:pt idx="11">
                  <c:v>158736</c:v>
                </c:pt>
                <c:pt idx="12">
                  <c:v>171964</c:v>
                </c:pt>
                <c:pt idx="13">
                  <c:v>185192</c:v>
                </c:pt>
                <c:pt idx="14">
                  <c:v>198420</c:v>
                </c:pt>
                <c:pt idx="15">
                  <c:v>211648</c:v>
                </c:pt>
                <c:pt idx="16">
                  <c:v>224876</c:v>
                </c:pt>
                <c:pt idx="17">
                  <c:v>238104</c:v>
                </c:pt>
                <c:pt idx="18">
                  <c:v>251332</c:v>
                </c:pt>
                <c:pt idx="19">
                  <c:v>264560</c:v>
                </c:pt>
                <c:pt idx="20">
                  <c:v>277788</c:v>
                </c:pt>
                <c:pt idx="21">
                  <c:v>291016</c:v>
                </c:pt>
                <c:pt idx="22">
                  <c:v>304244</c:v>
                </c:pt>
                <c:pt idx="23">
                  <c:v>317472</c:v>
                </c:pt>
                <c:pt idx="24">
                  <c:v>330700</c:v>
                </c:pt>
                <c:pt idx="25">
                  <c:v>343928</c:v>
                </c:pt>
                <c:pt idx="26">
                  <c:v>357156</c:v>
                </c:pt>
                <c:pt idx="27">
                  <c:v>370384</c:v>
                </c:pt>
                <c:pt idx="28">
                  <c:v>383612</c:v>
                </c:pt>
                <c:pt idx="29">
                  <c:v>396840</c:v>
                </c:pt>
                <c:pt idx="30">
                  <c:v>410068</c:v>
                </c:pt>
                <c:pt idx="31">
                  <c:v>423296</c:v>
                </c:pt>
                <c:pt idx="32">
                  <c:v>436524</c:v>
                </c:pt>
                <c:pt idx="33">
                  <c:v>449752</c:v>
                </c:pt>
                <c:pt idx="34">
                  <c:v>462980</c:v>
                </c:pt>
                <c:pt idx="35">
                  <c:v>476208</c:v>
                </c:pt>
                <c:pt idx="36">
                  <c:v>489436</c:v>
                </c:pt>
                <c:pt idx="37">
                  <c:v>502664</c:v>
                </c:pt>
                <c:pt idx="38">
                  <c:v>515892</c:v>
                </c:pt>
                <c:pt idx="39">
                  <c:v>529120</c:v>
                </c:pt>
                <c:pt idx="40">
                  <c:v>534660</c:v>
                </c:pt>
                <c:pt idx="41">
                  <c:v>540200</c:v>
                </c:pt>
                <c:pt idx="42">
                  <c:v>545740</c:v>
                </c:pt>
                <c:pt idx="43">
                  <c:v>551280</c:v>
                </c:pt>
                <c:pt idx="44">
                  <c:v>556820</c:v>
                </c:pt>
                <c:pt idx="45">
                  <c:v>562360</c:v>
                </c:pt>
                <c:pt idx="46">
                  <c:v>567900</c:v>
                </c:pt>
                <c:pt idx="47">
                  <c:v>573440</c:v>
                </c:pt>
                <c:pt idx="48">
                  <c:v>578980</c:v>
                </c:pt>
                <c:pt idx="49">
                  <c:v>584520</c:v>
                </c:pt>
                <c:pt idx="50">
                  <c:v>586100</c:v>
                </c:pt>
                <c:pt idx="51">
                  <c:v>587680</c:v>
                </c:pt>
                <c:pt idx="52">
                  <c:v>589260</c:v>
                </c:pt>
                <c:pt idx="53">
                  <c:v>590840</c:v>
                </c:pt>
                <c:pt idx="54">
                  <c:v>592420</c:v>
                </c:pt>
                <c:pt idx="55">
                  <c:v>594000</c:v>
                </c:pt>
                <c:pt idx="56">
                  <c:v>595580</c:v>
                </c:pt>
                <c:pt idx="57">
                  <c:v>597160</c:v>
                </c:pt>
                <c:pt idx="58">
                  <c:v>598740</c:v>
                </c:pt>
                <c:pt idx="59">
                  <c:v>600320</c:v>
                </c:pt>
                <c:pt idx="60">
                  <c:v>601900</c:v>
                </c:pt>
                <c:pt idx="61">
                  <c:v>603480</c:v>
                </c:pt>
                <c:pt idx="62">
                  <c:v>605060</c:v>
                </c:pt>
                <c:pt idx="63">
                  <c:v>606640</c:v>
                </c:pt>
                <c:pt idx="64">
                  <c:v>608220</c:v>
                </c:pt>
                <c:pt idx="65">
                  <c:v>609800</c:v>
                </c:pt>
                <c:pt idx="66">
                  <c:v>611380</c:v>
                </c:pt>
                <c:pt idx="67">
                  <c:v>612960</c:v>
                </c:pt>
                <c:pt idx="68">
                  <c:v>614540</c:v>
                </c:pt>
                <c:pt idx="69">
                  <c:v>616120</c:v>
                </c:pt>
                <c:pt idx="70">
                  <c:v>617700</c:v>
                </c:pt>
                <c:pt idx="71">
                  <c:v>619280</c:v>
                </c:pt>
                <c:pt idx="72">
                  <c:v>620860</c:v>
                </c:pt>
                <c:pt idx="73">
                  <c:v>622440</c:v>
                </c:pt>
                <c:pt idx="74">
                  <c:v>624020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9-46DA-A846-DD74FC814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957320"/>
        <c:axId val="417957976"/>
      </c:lineChart>
      <c:catAx>
        <c:axId val="41795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n-NO"/>
                  <a:t>Tal dyr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976"/>
        <c:crosses val="autoZero"/>
        <c:auto val="1"/>
        <c:lblAlgn val="ctr"/>
        <c:lblOffset val="100"/>
        <c:noMultiLvlLbl val="0"/>
      </c:catAx>
      <c:valAx>
        <c:axId val="41795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95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19049</xdr:rowOff>
    </xdr:from>
    <xdr:to>
      <xdr:col>7</xdr:col>
      <xdr:colOff>625049</xdr:colOff>
      <xdr:row>18</xdr:row>
      <xdr:rowOff>154049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AF96A8-9884-4368-A580-2EDEA9E5E96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84DB-1A9F-498C-94A6-A24C5D746C6D}">
  <dimension ref="A1:J58"/>
  <sheetViews>
    <sheetView tabSelected="1" zoomScaleNormal="100" workbookViewId="0"/>
  </sheetViews>
  <sheetFormatPr baseColWidth="10" defaultColWidth="11.453125" defaultRowHeight="14.5" x14ac:dyDescent="0.35"/>
  <cols>
    <col min="1" max="1" width="16.81640625" style="47" customWidth="1"/>
    <col min="2" max="5" width="11.81640625" customWidth="1"/>
  </cols>
  <sheetData>
    <row r="1" spans="1:10" ht="23.5" x14ac:dyDescent="0.55000000000000004">
      <c r="A1" s="71" t="s">
        <v>71</v>
      </c>
    </row>
    <row r="2" spans="1:10" x14ac:dyDescent="0.35">
      <c r="A2" s="46" t="s">
        <v>69</v>
      </c>
    </row>
    <row r="3" spans="1:10" x14ac:dyDescent="0.35">
      <c r="A3" s="47" t="s">
        <v>70</v>
      </c>
    </row>
    <row r="4" spans="1:10" x14ac:dyDescent="0.35">
      <c r="A4" s="46" t="s">
        <v>72</v>
      </c>
    </row>
    <row r="5" spans="1:10" x14ac:dyDescent="0.35">
      <c r="A5" s="46"/>
    </row>
    <row r="6" spans="1:10" ht="18.5" x14ac:dyDescent="0.45">
      <c r="A6" s="72" t="s">
        <v>49</v>
      </c>
    </row>
    <row r="7" spans="1:10" x14ac:dyDescent="0.35">
      <c r="A7" s="73" t="s">
        <v>45</v>
      </c>
      <c r="E7" s="36"/>
      <c r="F7" s="36"/>
      <c r="G7" s="36"/>
      <c r="J7" s="36"/>
    </row>
    <row r="8" spans="1:10" x14ac:dyDescent="0.35">
      <c r="A8" s="46" t="s">
        <v>58</v>
      </c>
      <c r="B8" s="66" t="s">
        <v>68</v>
      </c>
      <c r="C8" t="s">
        <v>66</v>
      </c>
      <c r="E8" s="36"/>
      <c r="F8" s="36"/>
      <c r="G8" s="36"/>
      <c r="J8" s="36"/>
    </row>
    <row r="9" spans="1:10" s="49" customFormat="1" x14ac:dyDescent="0.35">
      <c r="A9" s="74" t="s">
        <v>1</v>
      </c>
      <c r="B9" s="59" t="s">
        <v>54</v>
      </c>
      <c r="D9" s="48"/>
      <c r="E9" s="48"/>
    </row>
    <row r="10" spans="1:10" x14ac:dyDescent="0.35">
      <c r="A10" s="42" t="s">
        <v>3</v>
      </c>
      <c r="B10" s="62">
        <v>8646</v>
      </c>
      <c r="E10" s="46"/>
    </row>
    <row r="11" spans="1:10" x14ac:dyDescent="0.35">
      <c r="A11" s="42" t="s">
        <v>4</v>
      </c>
      <c r="B11" s="62">
        <v>7040</v>
      </c>
      <c r="E11" s="46"/>
    </row>
    <row r="12" spans="1:10" x14ac:dyDescent="0.35">
      <c r="A12" s="42" t="s">
        <v>5</v>
      </c>
      <c r="B12" s="62">
        <v>5578</v>
      </c>
      <c r="E12" s="46"/>
    </row>
    <row r="13" spans="1:10" x14ac:dyDescent="0.35">
      <c r="A13" s="42" t="s">
        <v>6</v>
      </c>
      <c r="B13" s="62">
        <v>4808</v>
      </c>
      <c r="D13" s="35"/>
      <c r="E13" s="47"/>
    </row>
    <row r="14" spans="1:10" x14ac:dyDescent="0.35">
      <c r="B14" s="61"/>
      <c r="E14" s="46"/>
    </row>
    <row r="15" spans="1:10" x14ac:dyDescent="0.35">
      <c r="A15" s="73" t="s">
        <v>47</v>
      </c>
      <c r="C15" s="45"/>
      <c r="D15" s="45"/>
      <c r="E15" s="45"/>
    </row>
    <row r="16" spans="1:10" x14ac:dyDescent="0.35">
      <c r="A16" s="46" t="s">
        <v>58</v>
      </c>
      <c r="B16" s="101">
        <v>57270</v>
      </c>
      <c r="D16" s="45"/>
      <c r="E16" s="45"/>
    </row>
    <row r="17" spans="1:5" x14ac:dyDescent="0.35">
      <c r="A17" s="46" t="s">
        <v>67</v>
      </c>
      <c r="B17" s="66" t="s">
        <v>68</v>
      </c>
      <c r="C17" t="s">
        <v>66</v>
      </c>
      <c r="D17" s="45"/>
      <c r="E17" s="45"/>
    </row>
    <row r="18" spans="1:5" x14ac:dyDescent="0.35">
      <c r="A18" s="74" t="s">
        <v>1</v>
      </c>
      <c r="B18" s="59" t="s">
        <v>54</v>
      </c>
    </row>
    <row r="19" spans="1:5" x14ac:dyDescent="0.35">
      <c r="A19" s="42" t="s">
        <v>13</v>
      </c>
      <c r="B19" s="63">
        <v>0</v>
      </c>
    </row>
    <row r="20" spans="1:5" x14ac:dyDescent="0.35">
      <c r="A20" s="42">
        <v>6</v>
      </c>
      <c r="B20" s="63">
        <f>B21*6</f>
        <v>14940</v>
      </c>
    </row>
    <row r="21" spans="1:5" x14ac:dyDescent="0.35">
      <c r="A21" s="42" t="s">
        <v>33</v>
      </c>
      <c r="B21" s="63">
        <v>2490</v>
      </c>
    </row>
    <row r="22" spans="1:5" x14ac:dyDescent="0.35">
      <c r="A22" s="42" t="s">
        <v>9</v>
      </c>
      <c r="B22" s="63">
        <v>-2045</v>
      </c>
    </row>
    <row r="23" spans="1:5" x14ac:dyDescent="0.35">
      <c r="A23" s="42">
        <v>51</v>
      </c>
      <c r="B23" s="63">
        <f>'Kr pr. dyr, sone 5'!J57</f>
        <v>-2055</v>
      </c>
    </row>
    <row r="24" spans="1:5" x14ac:dyDescent="0.35">
      <c r="A24" s="42" t="s">
        <v>35</v>
      </c>
      <c r="B24" s="63">
        <v>0</v>
      </c>
    </row>
    <row r="26" spans="1:5" x14ac:dyDescent="0.35">
      <c r="A26" s="73" t="s">
        <v>48</v>
      </c>
    </row>
    <row r="27" spans="1:5" x14ac:dyDescent="0.35">
      <c r="A27" s="75" t="s">
        <v>1</v>
      </c>
      <c r="B27" s="9" t="s">
        <v>29</v>
      </c>
      <c r="C27" s="9" t="s">
        <v>31</v>
      </c>
      <c r="D27" s="9" t="s">
        <v>30</v>
      </c>
      <c r="E27" s="9" t="s">
        <v>32</v>
      </c>
    </row>
    <row r="28" spans="1:5" x14ac:dyDescent="0.35">
      <c r="A28" s="42" t="s">
        <v>13</v>
      </c>
      <c r="B28" s="60">
        <f>B29/5</f>
        <v>56410</v>
      </c>
      <c r="C28" s="60">
        <f t="shared" ref="C28:E28" si="0">C29/5</f>
        <v>56410</v>
      </c>
      <c r="D28" s="60">
        <f t="shared" si="0"/>
        <v>63160</v>
      </c>
      <c r="E28" s="60">
        <f t="shared" si="0"/>
        <v>68810</v>
      </c>
    </row>
    <row r="29" spans="1:5" x14ac:dyDescent="0.35">
      <c r="A29" s="42" t="s">
        <v>58</v>
      </c>
      <c r="B29" s="60">
        <v>282050</v>
      </c>
      <c r="C29" s="60">
        <v>282050</v>
      </c>
      <c r="D29" s="60">
        <v>315800</v>
      </c>
      <c r="E29" s="60">
        <v>344050</v>
      </c>
    </row>
    <row r="30" spans="1:5" x14ac:dyDescent="0.35">
      <c r="A30"/>
    </row>
    <row r="31" spans="1:5" ht="18.5" x14ac:dyDescent="0.45">
      <c r="A31" s="72" t="s">
        <v>50</v>
      </c>
      <c r="B31" s="35"/>
    </row>
    <row r="32" spans="1:5" x14ac:dyDescent="0.35">
      <c r="A32" s="73" t="s">
        <v>45</v>
      </c>
    </row>
    <row r="33" spans="1:3" x14ac:dyDescent="0.35">
      <c r="A33" s="46" t="s">
        <v>58</v>
      </c>
      <c r="B33" s="66" t="s">
        <v>68</v>
      </c>
      <c r="C33" t="s">
        <v>66</v>
      </c>
    </row>
    <row r="34" spans="1:3" x14ac:dyDescent="0.35">
      <c r="A34" s="74" t="s">
        <v>1</v>
      </c>
      <c r="B34" s="59" t="s">
        <v>54</v>
      </c>
    </row>
    <row r="35" spans="1:3" x14ac:dyDescent="0.35">
      <c r="A35" s="42" t="s">
        <v>12</v>
      </c>
      <c r="B35" s="62">
        <v>5540</v>
      </c>
    </row>
    <row r="36" spans="1:3" x14ac:dyDescent="0.35">
      <c r="A36" s="42" t="s">
        <v>46</v>
      </c>
      <c r="B36" s="62">
        <v>1580</v>
      </c>
    </row>
    <row r="38" spans="1:3" x14ac:dyDescent="0.35">
      <c r="A38" s="73" t="s">
        <v>51</v>
      </c>
    </row>
    <row r="39" spans="1:3" x14ac:dyDescent="0.35">
      <c r="A39" s="75" t="s">
        <v>1</v>
      </c>
      <c r="B39" s="9" t="s">
        <v>52</v>
      </c>
      <c r="C39" s="9" t="s">
        <v>53</v>
      </c>
    </row>
    <row r="40" spans="1:3" x14ac:dyDescent="0.35">
      <c r="A40" s="42">
        <v>6</v>
      </c>
      <c r="B40" s="64">
        <f>B41*A40</f>
        <v>34584</v>
      </c>
      <c r="C40" s="64">
        <f>C41*A40</f>
        <v>46128</v>
      </c>
    </row>
    <row r="41" spans="1:3" x14ac:dyDescent="0.35">
      <c r="A41" s="42" t="s">
        <v>22</v>
      </c>
      <c r="B41" s="60">
        <v>5764</v>
      </c>
      <c r="C41" s="60">
        <v>7688</v>
      </c>
    </row>
    <row r="42" spans="1:3" x14ac:dyDescent="0.35">
      <c r="A42" s="42" t="s">
        <v>58</v>
      </c>
      <c r="B42" s="60">
        <f>B41*40</f>
        <v>230560</v>
      </c>
      <c r="C42" s="60">
        <f>C41*40</f>
        <v>307520</v>
      </c>
    </row>
    <row r="44" spans="1:3" ht="18.5" x14ac:dyDescent="0.45">
      <c r="A44" s="72" t="s">
        <v>60</v>
      </c>
    </row>
    <row r="45" spans="1:3" x14ac:dyDescent="0.35">
      <c r="A45" s="73" t="s">
        <v>45</v>
      </c>
    </row>
    <row r="46" spans="1:3" x14ac:dyDescent="0.35">
      <c r="A46" s="46" t="s">
        <v>58</v>
      </c>
      <c r="B46" s="66" t="s">
        <v>68</v>
      </c>
      <c r="C46" t="s">
        <v>66</v>
      </c>
    </row>
    <row r="47" spans="1:3" x14ac:dyDescent="0.35">
      <c r="A47" s="76" t="s">
        <v>1</v>
      </c>
      <c r="B47" s="70" t="s">
        <v>54</v>
      </c>
    </row>
    <row r="48" spans="1:3" x14ac:dyDescent="0.35">
      <c r="A48" s="42" t="s">
        <v>39</v>
      </c>
      <c r="B48" s="60">
        <v>1373</v>
      </c>
    </row>
    <row r="50" spans="1:2" ht="18.5" x14ac:dyDescent="0.45">
      <c r="A50" s="77" t="s">
        <v>57</v>
      </c>
      <c r="B50" s="35"/>
    </row>
    <row r="51" spans="1:2" x14ac:dyDescent="0.35">
      <c r="A51" s="46" t="s">
        <v>58</v>
      </c>
      <c r="B51" s="66">
        <v>126580</v>
      </c>
    </row>
    <row r="52" spans="1:2" x14ac:dyDescent="0.35">
      <c r="A52" s="75" t="s">
        <v>59</v>
      </c>
      <c r="B52" s="69" t="s">
        <v>54</v>
      </c>
    </row>
    <row r="53" spans="1:2" x14ac:dyDescent="0.35">
      <c r="A53" s="78" t="s">
        <v>25</v>
      </c>
      <c r="B53" s="68">
        <v>4856</v>
      </c>
    </row>
    <row r="54" spans="1:2" x14ac:dyDescent="0.35">
      <c r="A54" s="42" t="s">
        <v>26</v>
      </c>
      <c r="B54" s="60">
        <v>1340</v>
      </c>
    </row>
    <row r="55" spans="1:2" x14ac:dyDescent="0.35">
      <c r="A55" s="42" t="s">
        <v>38</v>
      </c>
      <c r="B55" s="67">
        <v>809</v>
      </c>
    </row>
    <row r="57" spans="1:2" x14ac:dyDescent="0.35">
      <c r="A57" s="46"/>
      <c r="B57" s="35"/>
    </row>
    <row r="58" spans="1:2" x14ac:dyDescent="0.35">
      <c r="A58" s="46"/>
      <c r="B58" s="6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210D-067F-4F9B-8BAB-9C080D6E79FB}">
  <dimension ref="A1:Q82"/>
  <sheetViews>
    <sheetView workbookViewId="0">
      <selection activeCell="A2" sqref="A2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.2695312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0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8646</v>
      </c>
      <c r="F4" s="6">
        <f>'Kr pr. dyr, sone 5'!F4</f>
        <v>7040</v>
      </c>
      <c r="G4" s="6">
        <f>'Kr pr. dyr, sone 5'!G4</f>
        <v>5578</v>
      </c>
      <c r="H4" s="6">
        <f>'Kr pr. dyr, sone 5'!H4</f>
        <v>4808</v>
      </c>
      <c r="I4" s="6">
        <f>I3*J4</f>
        <v>14940</v>
      </c>
      <c r="J4" s="6">
        <f>'Kr pr. dyr, sone 5'!J4</f>
        <v>2490</v>
      </c>
      <c r="K4" s="6">
        <f>'Kr pr. dyr, sone 5'!K4</f>
        <v>-2045</v>
      </c>
      <c r="L4" s="6">
        <f>'Satsar 2023'!E28</f>
        <v>68810</v>
      </c>
      <c r="N4" s="6">
        <f>'Kr pr. dyr, sone 5'!N4</f>
        <v>5540</v>
      </c>
      <c r="O4" s="6">
        <f>'Kr pr. dyr, sone 5'!O4</f>
        <v>1580</v>
      </c>
      <c r="P4" s="6">
        <f>6*Q4</f>
        <v>46128</v>
      </c>
      <c r="Q4" s="23">
        <f>'Satsar 2023'!C41</f>
        <v>7688</v>
      </c>
    </row>
    <row r="5" spans="1:17" x14ac:dyDescent="0.35">
      <c r="A5" s="30" t="s">
        <v>16</v>
      </c>
      <c r="L5">
        <f>L4*5</f>
        <v>344050</v>
      </c>
      <c r="Q5">
        <f>Q4*40</f>
        <v>307520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77456</v>
      </c>
      <c r="C7" s="21">
        <f t="shared" ref="C7:C70" si="1">SUM(N7:P7)</f>
        <v>5540</v>
      </c>
      <c r="D7" s="4"/>
      <c r="E7" s="13">
        <f>E4</f>
        <v>8646</v>
      </c>
      <c r="L7" s="14">
        <f>L4</f>
        <v>68810</v>
      </c>
      <c r="N7" s="10">
        <f>N4</f>
        <v>5540</v>
      </c>
      <c r="O7" s="11"/>
      <c r="P7" s="11"/>
      <c r="Q7" s="12"/>
    </row>
    <row r="8" spans="1:17" x14ac:dyDescent="0.35">
      <c r="A8" s="31">
        <v>2</v>
      </c>
      <c r="B8" s="4">
        <f t="shared" si="0"/>
        <v>77456</v>
      </c>
      <c r="C8" s="21">
        <f t="shared" si="1"/>
        <v>5540</v>
      </c>
      <c r="D8" s="4"/>
      <c r="E8" s="13">
        <f>E7</f>
        <v>8646</v>
      </c>
      <c r="L8" s="14">
        <f>L7</f>
        <v>68810</v>
      </c>
      <c r="N8" s="13">
        <f>N7</f>
        <v>5540</v>
      </c>
      <c r="Q8" s="14"/>
    </row>
    <row r="9" spans="1:17" x14ac:dyDescent="0.35">
      <c r="A9" s="31">
        <v>3</v>
      </c>
      <c r="B9" s="4">
        <f t="shared" si="0"/>
        <v>77456</v>
      </c>
      <c r="C9" s="21">
        <f t="shared" si="1"/>
        <v>5540</v>
      </c>
      <c r="D9" s="4"/>
      <c r="E9" s="13">
        <f t="shared" ref="E9:E20" si="2">E8</f>
        <v>8646</v>
      </c>
      <c r="L9" s="14">
        <f t="shared" ref="L9:L11" si="3">L8</f>
        <v>68810</v>
      </c>
      <c r="N9" s="13">
        <f t="shared" ref="N9:N56" si="4">N8</f>
        <v>5540</v>
      </c>
      <c r="Q9" s="14"/>
    </row>
    <row r="10" spans="1:17" x14ac:dyDescent="0.35">
      <c r="A10" s="31">
        <v>4</v>
      </c>
      <c r="B10" s="4">
        <f t="shared" si="0"/>
        <v>77456</v>
      </c>
      <c r="C10" s="21">
        <f t="shared" si="1"/>
        <v>5540</v>
      </c>
      <c r="D10" s="4"/>
      <c r="E10" s="13">
        <f t="shared" si="2"/>
        <v>8646</v>
      </c>
      <c r="L10" s="14">
        <f t="shared" si="3"/>
        <v>68810</v>
      </c>
      <c r="N10" s="13">
        <f t="shared" si="4"/>
        <v>5540</v>
      </c>
      <c r="Q10" s="14"/>
    </row>
    <row r="11" spans="1:17" x14ac:dyDescent="0.35">
      <c r="A11" s="31">
        <v>5</v>
      </c>
      <c r="B11" s="4">
        <f t="shared" si="0"/>
        <v>77456</v>
      </c>
      <c r="C11" s="21">
        <f t="shared" si="1"/>
        <v>5540</v>
      </c>
      <c r="D11" s="4"/>
      <c r="E11" s="13">
        <f t="shared" si="2"/>
        <v>8646</v>
      </c>
      <c r="L11" s="14">
        <f t="shared" si="3"/>
        <v>68810</v>
      </c>
      <c r="N11" s="13">
        <f t="shared" si="4"/>
        <v>5540</v>
      </c>
      <c r="Q11" s="14"/>
    </row>
    <row r="12" spans="1:17" x14ac:dyDescent="0.35">
      <c r="A12" s="31">
        <v>6</v>
      </c>
      <c r="B12" s="4">
        <f t="shared" si="0"/>
        <v>23586</v>
      </c>
      <c r="C12" s="21">
        <f t="shared" si="1"/>
        <v>51668</v>
      </c>
      <c r="D12" s="4"/>
      <c r="E12" s="13">
        <f t="shared" si="2"/>
        <v>8646</v>
      </c>
      <c r="I12">
        <f>I4</f>
        <v>14940</v>
      </c>
      <c r="L12" s="21"/>
      <c r="N12" s="13">
        <f t="shared" si="4"/>
        <v>5540</v>
      </c>
      <c r="P12">
        <f>P4</f>
        <v>46128</v>
      </c>
      <c r="Q12" s="14"/>
    </row>
    <row r="13" spans="1:17" x14ac:dyDescent="0.35">
      <c r="A13" s="31">
        <v>7</v>
      </c>
      <c r="B13" s="4">
        <f t="shared" si="0"/>
        <v>11136</v>
      </c>
      <c r="C13" s="21">
        <f t="shared" si="1"/>
        <v>13228</v>
      </c>
      <c r="D13" s="4"/>
      <c r="E13" s="13">
        <f t="shared" si="2"/>
        <v>8646</v>
      </c>
      <c r="J13">
        <f>J4</f>
        <v>2490</v>
      </c>
      <c r="L13" s="21"/>
      <c r="N13" s="13">
        <f t="shared" si="4"/>
        <v>5540</v>
      </c>
      <c r="P13" s="4">
        <f>Q4</f>
        <v>7688</v>
      </c>
      <c r="Q13" s="14"/>
    </row>
    <row r="14" spans="1:17" x14ac:dyDescent="0.35">
      <c r="A14" s="31">
        <v>8</v>
      </c>
      <c r="B14" s="4">
        <f t="shared" si="0"/>
        <v>11136</v>
      </c>
      <c r="C14" s="21">
        <f t="shared" si="1"/>
        <v>13228</v>
      </c>
      <c r="D14" s="4"/>
      <c r="E14" s="13">
        <f t="shared" si="2"/>
        <v>8646</v>
      </c>
      <c r="J14">
        <f t="shared" ref="J14:J29" si="5">J13</f>
        <v>2490</v>
      </c>
      <c r="L14" s="21"/>
      <c r="N14" s="13">
        <f t="shared" si="4"/>
        <v>5540</v>
      </c>
      <c r="P14" s="4">
        <f>P13</f>
        <v>7688</v>
      </c>
      <c r="Q14" s="14"/>
    </row>
    <row r="15" spans="1:17" x14ac:dyDescent="0.35">
      <c r="A15" s="31">
        <v>9</v>
      </c>
      <c r="B15" s="4">
        <f t="shared" si="0"/>
        <v>11136</v>
      </c>
      <c r="C15" s="21">
        <f t="shared" si="1"/>
        <v>13228</v>
      </c>
      <c r="D15" s="4"/>
      <c r="E15" s="13">
        <f t="shared" si="2"/>
        <v>8646</v>
      </c>
      <c r="J15">
        <f t="shared" si="5"/>
        <v>2490</v>
      </c>
      <c r="L15" s="21"/>
      <c r="N15" s="13">
        <f t="shared" si="4"/>
        <v>5540</v>
      </c>
      <c r="P15" s="4">
        <f t="shared" ref="P15:P46" si="6">P14</f>
        <v>7688</v>
      </c>
      <c r="Q15" s="14"/>
    </row>
    <row r="16" spans="1:17" x14ac:dyDescent="0.35">
      <c r="A16" s="31">
        <v>10</v>
      </c>
      <c r="B16" s="4">
        <f t="shared" si="0"/>
        <v>11136</v>
      </c>
      <c r="C16" s="21">
        <f t="shared" si="1"/>
        <v>13228</v>
      </c>
      <c r="D16" s="4"/>
      <c r="E16" s="13">
        <f t="shared" si="2"/>
        <v>8646</v>
      </c>
      <c r="J16">
        <f t="shared" si="5"/>
        <v>2490</v>
      </c>
      <c r="L16" s="21"/>
      <c r="N16" s="13">
        <f t="shared" si="4"/>
        <v>5540</v>
      </c>
      <c r="P16" s="4">
        <f t="shared" si="6"/>
        <v>7688</v>
      </c>
      <c r="Q16" s="14"/>
    </row>
    <row r="17" spans="1:17" x14ac:dyDescent="0.35">
      <c r="A17" s="31">
        <v>11</v>
      </c>
      <c r="B17" s="4">
        <f t="shared" si="0"/>
        <v>11136</v>
      </c>
      <c r="C17" s="21">
        <f t="shared" si="1"/>
        <v>13228</v>
      </c>
      <c r="D17" s="4"/>
      <c r="E17" s="13">
        <f t="shared" si="2"/>
        <v>8646</v>
      </c>
      <c r="J17">
        <f t="shared" si="5"/>
        <v>2490</v>
      </c>
      <c r="L17" s="21"/>
      <c r="N17" s="13">
        <f t="shared" si="4"/>
        <v>5540</v>
      </c>
      <c r="P17" s="4">
        <f t="shared" si="6"/>
        <v>7688</v>
      </c>
      <c r="Q17" s="14"/>
    </row>
    <row r="18" spans="1:17" x14ac:dyDescent="0.35">
      <c r="A18" s="31">
        <v>12</v>
      </c>
      <c r="B18" s="4">
        <f t="shared" si="0"/>
        <v>11136</v>
      </c>
      <c r="C18" s="21">
        <f t="shared" si="1"/>
        <v>13228</v>
      </c>
      <c r="D18" s="4"/>
      <c r="E18" s="13">
        <f t="shared" si="2"/>
        <v>8646</v>
      </c>
      <c r="J18">
        <f t="shared" si="5"/>
        <v>2490</v>
      </c>
      <c r="L18" s="21"/>
      <c r="N18" s="13">
        <f t="shared" si="4"/>
        <v>5540</v>
      </c>
      <c r="P18" s="4">
        <f t="shared" si="6"/>
        <v>7688</v>
      </c>
      <c r="Q18" s="14"/>
    </row>
    <row r="19" spans="1:17" x14ac:dyDescent="0.35">
      <c r="A19" s="31">
        <v>13</v>
      </c>
      <c r="B19" s="4">
        <f t="shared" si="0"/>
        <v>11136</v>
      </c>
      <c r="C19" s="21">
        <f t="shared" si="1"/>
        <v>13228</v>
      </c>
      <c r="D19" s="4"/>
      <c r="E19" s="13">
        <f t="shared" si="2"/>
        <v>8646</v>
      </c>
      <c r="J19">
        <f t="shared" si="5"/>
        <v>2490</v>
      </c>
      <c r="L19" s="21"/>
      <c r="N19" s="13">
        <f t="shared" si="4"/>
        <v>5540</v>
      </c>
      <c r="P19" s="4">
        <f t="shared" si="6"/>
        <v>7688</v>
      </c>
      <c r="Q19" s="14"/>
    </row>
    <row r="20" spans="1:17" x14ac:dyDescent="0.35">
      <c r="A20" s="31">
        <v>14</v>
      </c>
      <c r="B20" s="4">
        <f t="shared" si="0"/>
        <v>11136</v>
      </c>
      <c r="C20" s="21">
        <f t="shared" si="1"/>
        <v>13228</v>
      </c>
      <c r="D20" s="4"/>
      <c r="E20" s="13">
        <f t="shared" si="2"/>
        <v>8646</v>
      </c>
      <c r="J20">
        <f t="shared" si="5"/>
        <v>2490</v>
      </c>
      <c r="L20" s="21"/>
      <c r="N20" s="13">
        <f t="shared" si="4"/>
        <v>5540</v>
      </c>
      <c r="P20" s="4">
        <f t="shared" si="6"/>
        <v>7688</v>
      </c>
      <c r="Q20" s="14"/>
    </row>
    <row r="21" spans="1:17" x14ac:dyDescent="0.35">
      <c r="A21" s="31">
        <v>15</v>
      </c>
      <c r="B21" s="4">
        <f t="shared" si="0"/>
        <v>9530</v>
      </c>
      <c r="C21" s="21">
        <f t="shared" si="1"/>
        <v>13228</v>
      </c>
      <c r="D21" s="4"/>
      <c r="E21" s="13"/>
      <c r="F21">
        <f>F4</f>
        <v>7040</v>
      </c>
      <c r="J21">
        <f t="shared" si="5"/>
        <v>2490</v>
      </c>
      <c r="L21" s="21"/>
      <c r="N21" s="13">
        <f t="shared" si="4"/>
        <v>5540</v>
      </c>
      <c r="P21" s="4">
        <f t="shared" si="6"/>
        <v>7688</v>
      </c>
      <c r="Q21" s="14"/>
    </row>
    <row r="22" spans="1:17" x14ac:dyDescent="0.35">
      <c r="A22" s="31">
        <v>16</v>
      </c>
      <c r="B22" s="4">
        <f t="shared" si="0"/>
        <v>9530</v>
      </c>
      <c r="C22" s="21">
        <f t="shared" si="1"/>
        <v>13228</v>
      </c>
      <c r="D22" s="4"/>
      <c r="E22" s="13"/>
      <c r="F22">
        <f>F21</f>
        <v>7040</v>
      </c>
      <c r="J22">
        <f t="shared" si="5"/>
        <v>2490</v>
      </c>
      <c r="L22" s="21"/>
      <c r="N22" s="13">
        <f t="shared" si="4"/>
        <v>5540</v>
      </c>
      <c r="P22" s="4">
        <f t="shared" si="6"/>
        <v>7688</v>
      </c>
      <c r="Q22" s="14"/>
    </row>
    <row r="23" spans="1:17" x14ac:dyDescent="0.35">
      <c r="A23" s="31">
        <v>17</v>
      </c>
      <c r="B23" s="4">
        <f t="shared" si="0"/>
        <v>9530</v>
      </c>
      <c r="C23" s="21">
        <f t="shared" si="1"/>
        <v>13228</v>
      </c>
      <c r="D23" s="4"/>
      <c r="E23" s="13"/>
      <c r="F23">
        <f t="shared" ref="F23:F36" si="7">F22</f>
        <v>7040</v>
      </c>
      <c r="J23">
        <f t="shared" si="5"/>
        <v>2490</v>
      </c>
      <c r="L23" s="21"/>
      <c r="N23" s="13">
        <f t="shared" si="4"/>
        <v>5540</v>
      </c>
      <c r="P23" s="4">
        <f t="shared" si="6"/>
        <v>7688</v>
      </c>
      <c r="Q23" s="14"/>
    </row>
    <row r="24" spans="1:17" x14ac:dyDescent="0.35">
      <c r="A24" s="31">
        <v>18</v>
      </c>
      <c r="B24" s="4">
        <f t="shared" si="0"/>
        <v>9530</v>
      </c>
      <c r="C24" s="21">
        <f t="shared" si="1"/>
        <v>13228</v>
      </c>
      <c r="D24" s="4"/>
      <c r="E24" s="13"/>
      <c r="F24">
        <f t="shared" si="7"/>
        <v>7040</v>
      </c>
      <c r="J24">
        <f t="shared" si="5"/>
        <v>2490</v>
      </c>
      <c r="L24" s="21"/>
      <c r="N24" s="13">
        <f t="shared" si="4"/>
        <v>5540</v>
      </c>
      <c r="P24" s="4">
        <f t="shared" si="6"/>
        <v>7688</v>
      </c>
      <c r="Q24" s="14"/>
    </row>
    <row r="25" spans="1:17" x14ac:dyDescent="0.35">
      <c r="A25" s="31">
        <v>19</v>
      </c>
      <c r="B25" s="4">
        <f t="shared" si="0"/>
        <v>9530</v>
      </c>
      <c r="C25" s="21">
        <f t="shared" si="1"/>
        <v>13228</v>
      </c>
      <c r="D25" s="4"/>
      <c r="E25" s="13"/>
      <c r="F25">
        <f t="shared" si="7"/>
        <v>7040</v>
      </c>
      <c r="J25">
        <f t="shared" si="5"/>
        <v>2490</v>
      </c>
      <c r="L25" s="21"/>
      <c r="N25" s="13">
        <f t="shared" si="4"/>
        <v>5540</v>
      </c>
      <c r="P25" s="4">
        <f t="shared" si="6"/>
        <v>7688</v>
      </c>
      <c r="Q25" s="14"/>
    </row>
    <row r="26" spans="1:17" x14ac:dyDescent="0.35">
      <c r="A26" s="31">
        <v>20</v>
      </c>
      <c r="B26" s="4">
        <f t="shared" si="0"/>
        <v>9530</v>
      </c>
      <c r="C26" s="21">
        <f t="shared" si="1"/>
        <v>13228</v>
      </c>
      <c r="D26" s="4"/>
      <c r="E26" s="13"/>
      <c r="F26">
        <f t="shared" si="7"/>
        <v>7040</v>
      </c>
      <c r="J26">
        <f t="shared" si="5"/>
        <v>2490</v>
      </c>
      <c r="L26" s="21"/>
      <c r="N26" s="13">
        <f t="shared" si="4"/>
        <v>5540</v>
      </c>
      <c r="P26" s="4">
        <f t="shared" si="6"/>
        <v>7688</v>
      </c>
      <c r="Q26" s="14"/>
    </row>
    <row r="27" spans="1:17" x14ac:dyDescent="0.35">
      <c r="A27" s="31">
        <v>21</v>
      </c>
      <c r="B27" s="4">
        <f t="shared" si="0"/>
        <v>9530</v>
      </c>
      <c r="C27" s="21">
        <f t="shared" si="1"/>
        <v>13228</v>
      </c>
      <c r="D27" s="4"/>
      <c r="E27" s="13"/>
      <c r="F27">
        <f t="shared" si="7"/>
        <v>7040</v>
      </c>
      <c r="J27">
        <f t="shared" si="5"/>
        <v>2490</v>
      </c>
      <c r="L27" s="21"/>
      <c r="N27" s="13">
        <f t="shared" si="4"/>
        <v>5540</v>
      </c>
      <c r="P27" s="4">
        <f t="shared" si="6"/>
        <v>7688</v>
      </c>
      <c r="Q27" s="14"/>
    </row>
    <row r="28" spans="1:17" x14ac:dyDescent="0.35">
      <c r="A28" s="31">
        <v>22</v>
      </c>
      <c r="B28" s="4">
        <f t="shared" si="0"/>
        <v>9530</v>
      </c>
      <c r="C28" s="21">
        <f t="shared" si="1"/>
        <v>13228</v>
      </c>
      <c r="D28" s="4"/>
      <c r="E28" s="13"/>
      <c r="F28">
        <f t="shared" si="7"/>
        <v>7040</v>
      </c>
      <c r="J28">
        <f t="shared" si="5"/>
        <v>2490</v>
      </c>
      <c r="L28" s="21"/>
      <c r="N28" s="13">
        <f t="shared" si="4"/>
        <v>5540</v>
      </c>
      <c r="P28" s="4">
        <f t="shared" si="6"/>
        <v>7688</v>
      </c>
      <c r="Q28" s="14"/>
    </row>
    <row r="29" spans="1:17" x14ac:dyDescent="0.35">
      <c r="A29" s="31">
        <v>23</v>
      </c>
      <c r="B29" s="4">
        <f t="shared" si="0"/>
        <v>9530</v>
      </c>
      <c r="C29" s="21">
        <f t="shared" si="1"/>
        <v>13228</v>
      </c>
      <c r="D29" s="4"/>
      <c r="E29" s="13"/>
      <c r="F29">
        <f t="shared" si="7"/>
        <v>7040</v>
      </c>
      <c r="J29">
        <f t="shared" si="5"/>
        <v>2490</v>
      </c>
      <c r="L29" s="21"/>
      <c r="N29" s="13">
        <f t="shared" si="4"/>
        <v>5540</v>
      </c>
      <c r="P29" s="4">
        <f t="shared" si="6"/>
        <v>7688</v>
      </c>
      <c r="Q29" s="14"/>
    </row>
    <row r="30" spans="1:17" x14ac:dyDescent="0.35">
      <c r="A30" s="31">
        <v>24</v>
      </c>
      <c r="B30" s="4">
        <f t="shared" si="0"/>
        <v>4995</v>
      </c>
      <c r="C30" s="21">
        <f t="shared" si="1"/>
        <v>13228</v>
      </c>
      <c r="D30" s="4"/>
      <c r="E30" s="13"/>
      <c r="F30">
        <f t="shared" si="7"/>
        <v>7040</v>
      </c>
      <c r="K30">
        <f>K4</f>
        <v>-2045</v>
      </c>
      <c r="L30" s="21"/>
      <c r="N30" s="13">
        <f t="shared" si="4"/>
        <v>5540</v>
      </c>
      <c r="P30" s="4">
        <f t="shared" si="6"/>
        <v>7688</v>
      </c>
      <c r="Q30" s="14"/>
    </row>
    <row r="31" spans="1:17" x14ac:dyDescent="0.35">
      <c r="A31" s="31">
        <v>25</v>
      </c>
      <c r="B31" s="4">
        <f t="shared" si="0"/>
        <v>4995</v>
      </c>
      <c r="C31" s="21">
        <f t="shared" si="1"/>
        <v>13228</v>
      </c>
      <c r="D31" s="4"/>
      <c r="E31" s="13"/>
      <c r="F31">
        <f t="shared" si="7"/>
        <v>7040</v>
      </c>
      <c r="K31">
        <f>K30</f>
        <v>-2045</v>
      </c>
      <c r="L31" s="21"/>
      <c r="N31" s="13">
        <f t="shared" si="4"/>
        <v>5540</v>
      </c>
      <c r="P31" s="4">
        <f t="shared" si="6"/>
        <v>7688</v>
      </c>
      <c r="Q31" s="14"/>
    </row>
    <row r="32" spans="1:17" x14ac:dyDescent="0.35">
      <c r="A32" s="31">
        <v>26</v>
      </c>
      <c r="B32" s="4">
        <f t="shared" si="0"/>
        <v>4995</v>
      </c>
      <c r="C32" s="21">
        <f t="shared" si="1"/>
        <v>13228</v>
      </c>
      <c r="D32" s="4"/>
      <c r="E32" s="13"/>
      <c r="F32">
        <f t="shared" si="7"/>
        <v>7040</v>
      </c>
      <c r="K32">
        <f t="shared" ref="K32:K56" si="8">K31</f>
        <v>-2045</v>
      </c>
      <c r="L32" s="21"/>
      <c r="N32" s="13">
        <f t="shared" si="4"/>
        <v>5540</v>
      </c>
      <c r="P32" s="4">
        <f t="shared" si="6"/>
        <v>7688</v>
      </c>
      <c r="Q32" s="14"/>
    </row>
    <row r="33" spans="1:17" x14ac:dyDescent="0.35">
      <c r="A33" s="31">
        <v>27</v>
      </c>
      <c r="B33" s="4">
        <f t="shared" si="0"/>
        <v>4995</v>
      </c>
      <c r="C33" s="21">
        <f t="shared" si="1"/>
        <v>13228</v>
      </c>
      <c r="D33" s="4"/>
      <c r="E33" s="13"/>
      <c r="F33">
        <f t="shared" si="7"/>
        <v>7040</v>
      </c>
      <c r="K33">
        <f t="shared" si="8"/>
        <v>-2045</v>
      </c>
      <c r="L33" s="21"/>
      <c r="N33" s="13">
        <f t="shared" si="4"/>
        <v>5540</v>
      </c>
      <c r="P33" s="4">
        <f t="shared" si="6"/>
        <v>7688</v>
      </c>
      <c r="Q33" s="14"/>
    </row>
    <row r="34" spans="1:17" x14ac:dyDescent="0.35">
      <c r="A34" s="31">
        <v>28</v>
      </c>
      <c r="B34" s="4">
        <f t="shared" si="0"/>
        <v>4995</v>
      </c>
      <c r="C34" s="21">
        <f t="shared" si="1"/>
        <v>13228</v>
      </c>
      <c r="D34" s="4"/>
      <c r="E34" s="13"/>
      <c r="F34">
        <f t="shared" si="7"/>
        <v>7040</v>
      </c>
      <c r="K34">
        <f t="shared" si="8"/>
        <v>-2045</v>
      </c>
      <c r="L34" s="21"/>
      <c r="N34" s="13">
        <f t="shared" si="4"/>
        <v>5540</v>
      </c>
      <c r="P34" s="4">
        <f t="shared" si="6"/>
        <v>7688</v>
      </c>
      <c r="Q34" s="14"/>
    </row>
    <row r="35" spans="1:17" x14ac:dyDescent="0.35">
      <c r="A35" s="31">
        <v>29</v>
      </c>
      <c r="B35" s="4">
        <f t="shared" si="0"/>
        <v>4995</v>
      </c>
      <c r="C35" s="21">
        <f t="shared" si="1"/>
        <v>13228</v>
      </c>
      <c r="D35" s="4"/>
      <c r="E35" s="13"/>
      <c r="F35">
        <f t="shared" si="7"/>
        <v>7040</v>
      </c>
      <c r="K35">
        <f t="shared" si="8"/>
        <v>-2045</v>
      </c>
      <c r="L35" s="21"/>
      <c r="N35" s="13">
        <f t="shared" si="4"/>
        <v>5540</v>
      </c>
      <c r="P35" s="4">
        <f t="shared" si="6"/>
        <v>7688</v>
      </c>
      <c r="Q35" s="14"/>
    </row>
    <row r="36" spans="1:17" x14ac:dyDescent="0.35">
      <c r="A36" s="31">
        <v>30</v>
      </c>
      <c r="B36" s="4">
        <f t="shared" si="0"/>
        <v>4995</v>
      </c>
      <c r="C36" s="21">
        <f t="shared" si="1"/>
        <v>13228</v>
      </c>
      <c r="D36" s="4"/>
      <c r="E36" s="13"/>
      <c r="F36">
        <f t="shared" si="7"/>
        <v>7040</v>
      </c>
      <c r="K36">
        <f t="shared" si="8"/>
        <v>-2045</v>
      </c>
      <c r="L36" s="21"/>
      <c r="N36" s="13">
        <f t="shared" si="4"/>
        <v>5540</v>
      </c>
      <c r="P36" s="4">
        <f t="shared" si="6"/>
        <v>7688</v>
      </c>
      <c r="Q36" s="14"/>
    </row>
    <row r="37" spans="1:17" x14ac:dyDescent="0.35">
      <c r="A37" s="31">
        <v>31</v>
      </c>
      <c r="B37" s="4">
        <f t="shared" si="0"/>
        <v>3533</v>
      </c>
      <c r="C37" s="21">
        <f t="shared" si="1"/>
        <v>13228</v>
      </c>
      <c r="D37" s="4"/>
      <c r="E37" s="13"/>
      <c r="G37">
        <f>G4</f>
        <v>5578</v>
      </c>
      <c r="K37">
        <f t="shared" si="8"/>
        <v>-2045</v>
      </c>
      <c r="L37" s="21"/>
      <c r="N37" s="13">
        <f t="shared" si="4"/>
        <v>5540</v>
      </c>
      <c r="P37" s="4">
        <f t="shared" si="6"/>
        <v>7688</v>
      </c>
      <c r="Q37" s="14"/>
    </row>
    <row r="38" spans="1:17" x14ac:dyDescent="0.35">
      <c r="A38" s="31">
        <v>32</v>
      </c>
      <c r="B38" s="4">
        <f t="shared" si="0"/>
        <v>3533</v>
      </c>
      <c r="C38" s="21">
        <f t="shared" si="1"/>
        <v>13228</v>
      </c>
      <c r="D38" s="4"/>
      <c r="E38" s="13"/>
      <c r="G38">
        <f>G37</f>
        <v>5578</v>
      </c>
      <c r="K38">
        <f t="shared" si="8"/>
        <v>-2045</v>
      </c>
      <c r="L38" s="21"/>
      <c r="N38" s="13">
        <f t="shared" si="4"/>
        <v>5540</v>
      </c>
      <c r="P38" s="4">
        <f t="shared" si="6"/>
        <v>7688</v>
      </c>
      <c r="Q38" s="14"/>
    </row>
    <row r="39" spans="1:17" x14ac:dyDescent="0.35">
      <c r="A39" s="31">
        <v>33</v>
      </c>
      <c r="B39" s="4">
        <f t="shared" si="0"/>
        <v>3533</v>
      </c>
      <c r="C39" s="21">
        <f t="shared" si="1"/>
        <v>13228</v>
      </c>
      <c r="D39" s="4"/>
      <c r="E39" s="13"/>
      <c r="G39">
        <f t="shared" ref="G39:G56" si="9">G38</f>
        <v>5578</v>
      </c>
      <c r="K39">
        <f t="shared" si="8"/>
        <v>-2045</v>
      </c>
      <c r="L39" s="21"/>
      <c r="N39" s="13">
        <f t="shared" si="4"/>
        <v>5540</v>
      </c>
      <c r="P39" s="4">
        <f t="shared" si="6"/>
        <v>7688</v>
      </c>
      <c r="Q39" s="14"/>
    </row>
    <row r="40" spans="1:17" x14ac:dyDescent="0.35">
      <c r="A40" s="31">
        <v>34</v>
      </c>
      <c r="B40" s="4">
        <f t="shared" si="0"/>
        <v>3533</v>
      </c>
      <c r="C40" s="21">
        <f t="shared" si="1"/>
        <v>13228</v>
      </c>
      <c r="D40" s="4"/>
      <c r="E40" s="13"/>
      <c r="G40">
        <f t="shared" si="9"/>
        <v>5578</v>
      </c>
      <c r="K40">
        <f t="shared" si="8"/>
        <v>-2045</v>
      </c>
      <c r="L40" s="21"/>
      <c r="N40" s="13">
        <f t="shared" si="4"/>
        <v>5540</v>
      </c>
      <c r="P40" s="4">
        <f t="shared" si="6"/>
        <v>7688</v>
      </c>
      <c r="Q40" s="14"/>
    </row>
    <row r="41" spans="1:17" x14ac:dyDescent="0.35">
      <c r="A41" s="31">
        <v>35</v>
      </c>
      <c r="B41" s="4">
        <f t="shared" si="0"/>
        <v>3533</v>
      </c>
      <c r="C41" s="21">
        <f t="shared" si="1"/>
        <v>13228</v>
      </c>
      <c r="D41" s="4"/>
      <c r="E41" s="13"/>
      <c r="G41">
        <f t="shared" si="9"/>
        <v>5578</v>
      </c>
      <c r="K41">
        <f t="shared" si="8"/>
        <v>-2045</v>
      </c>
      <c r="L41" s="21"/>
      <c r="N41" s="13">
        <f t="shared" si="4"/>
        <v>5540</v>
      </c>
      <c r="P41" s="4">
        <f t="shared" si="6"/>
        <v>7688</v>
      </c>
      <c r="Q41" s="14"/>
    </row>
    <row r="42" spans="1:17" x14ac:dyDescent="0.35">
      <c r="A42" s="31">
        <v>36</v>
      </c>
      <c r="B42" s="4">
        <f t="shared" si="0"/>
        <v>3533</v>
      </c>
      <c r="C42" s="21">
        <f t="shared" si="1"/>
        <v>13228</v>
      </c>
      <c r="D42" s="4"/>
      <c r="E42" s="13"/>
      <c r="G42">
        <f t="shared" si="9"/>
        <v>5578</v>
      </c>
      <c r="K42">
        <f t="shared" si="8"/>
        <v>-2045</v>
      </c>
      <c r="L42" s="21"/>
      <c r="N42" s="13">
        <f t="shared" si="4"/>
        <v>5540</v>
      </c>
      <c r="P42" s="4">
        <f t="shared" si="6"/>
        <v>7688</v>
      </c>
      <c r="Q42" s="14"/>
    </row>
    <row r="43" spans="1:17" x14ac:dyDescent="0.35">
      <c r="A43" s="31">
        <v>37</v>
      </c>
      <c r="B43" s="4">
        <f t="shared" si="0"/>
        <v>3533</v>
      </c>
      <c r="C43" s="21">
        <f t="shared" si="1"/>
        <v>13228</v>
      </c>
      <c r="D43" s="4"/>
      <c r="E43" s="13"/>
      <c r="G43">
        <f t="shared" si="9"/>
        <v>5578</v>
      </c>
      <c r="K43">
        <f t="shared" si="8"/>
        <v>-2045</v>
      </c>
      <c r="L43" s="21"/>
      <c r="N43" s="13">
        <f t="shared" si="4"/>
        <v>5540</v>
      </c>
      <c r="P43" s="4">
        <f t="shared" si="6"/>
        <v>7688</v>
      </c>
      <c r="Q43" s="14"/>
    </row>
    <row r="44" spans="1:17" x14ac:dyDescent="0.35">
      <c r="A44" s="31">
        <v>38</v>
      </c>
      <c r="B44" s="4">
        <f t="shared" si="0"/>
        <v>3533</v>
      </c>
      <c r="C44" s="21">
        <f t="shared" si="1"/>
        <v>13228</v>
      </c>
      <c r="D44" s="4"/>
      <c r="E44" s="13"/>
      <c r="G44">
        <f t="shared" si="9"/>
        <v>5578</v>
      </c>
      <c r="K44">
        <f t="shared" si="8"/>
        <v>-2045</v>
      </c>
      <c r="L44" s="21"/>
      <c r="N44" s="13">
        <f t="shared" si="4"/>
        <v>5540</v>
      </c>
      <c r="P44" s="4">
        <f t="shared" si="6"/>
        <v>7688</v>
      </c>
      <c r="Q44" s="14"/>
    </row>
    <row r="45" spans="1:17" x14ac:dyDescent="0.35">
      <c r="A45" s="31">
        <v>39</v>
      </c>
      <c r="B45" s="4">
        <f t="shared" si="0"/>
        <v>3533</v>
      </c>
      <c r="C45" s="21">
        <f t="shared" si="1"/>
        <v>13228</v>
      </c>
      <c r="D45" s="4"/>
      <c r="E45" s="13"/>
      <c r="G45">
        <f t="shared" si="9"/>
        <v>5578</v>
      </c>
      <c r="K45">
        <f t="shared" si="8"/>
        <v>-2045</v>
      </c>
      <c r="L45" s="21"/>
      <c r="N45" s="13">
        <f t="shared" si="4"/>
        <v>5540</v>
      </c>
      <c r="P45" s="4">
        <f t="shared" si="6"/>
        <v>7688</v>
      </c>
      <c r="Q45" s="14"/>
    </row>
    <row r="46" spans="1:17" x14ac:dyDescent="0.35">
      <c r="A46" s="31">
        <v>40</v>
      </c>
      <c r="B46" s="4">
        <f t="shared" si="0"/>
        <v>3533</v>
      </c>
      <c r="C46" s="21">
        <f t="shared" si="1"/>
        <v>13228</v>
      </c>
      <c r="D46" s="4"/>
      <c r="E46" s="13"/>
      <c r="G46">
        <f t="shared" si="9"/>
        <v>5578</v>
      </c>
      <c r="K46">
        <f t="shared" si="8"/>
        <v>-2045</v>
      </c>
      <c r="L46" s="21"/>
      <c r="N46" s="13">
        <f t="shared" si="4"/>
        <v>5540</v>
      </c>
      <c r="P46" s="4">
        <f t="shared" si="6"/>
        <v>7688</v>
      </c>
      <c r="Q46" s="14"/>
    </row>
    <row r="47" spans="1:17" x14ac:dyDescent="0.35">
      <c r="A47" s="31">
        <v>41</v>
      </c>
      <c r="B47" s="4">
        <f t="shared" si="0"/>
        <v>3533</v>
      </c>
      <c r="C47" s="21">
        <f t="shared" si="1"/>
        <v>5540</v>
      </c>
      <c r="D47" s="4"/>
      <c r="E47" s="13"/>
      <c r="G47">
        <f t="shared" si="9"/>
        <v>5578</v>
      </c>
      <c r="K47">
        <f t="shared" si="8"/>
        <v>-2045</v>
      </c>
      <c r="L47" s="21"/>
      <c r="N47" s="13">
        <f t="shared" si="4"/>
        <v>5540</v>
      </c>
      <c r="Q47" s="14"/>
    </row>
    <row r="48" spans="1:17" x14ac:dyDescent="0.35">
      <c r="A48" s="31">
        <v>42</v>
      </c>
      <c r="B48" s="4">
        <f t="shared" si="0"/>
        <v>3533</v>
      </c>
      <c r="C48" s="21">
        <f t="shared" si="1"/>
        <v>5540</v>
      </c>
      <c r="D48" s="4"/>
      <c r="E48" s="13"/>
      <c r="G48">
        <f t="shared" si="9"/>
        <v>5578</v>
      </c>
      <c r="K48">
        <f t="shared" si="8"/>
        <v>-2045</v>
      </c>
      <c r="L48" s="21"/>
      <c r="N48" s="13">
        <f t="shared" si="4"/>
        <v>5540</v>
      </c>
      <c r="Q48" s="14"/>
    </row>
    <row r="49" spans="1:17" x14ac:dyDescent="0.35">
      <c r="A49" s="31">
        <v>43</v>
      </c>
      <c r="B49" s="4">
        <f t="shared" si="0"/>
        <v>3533</v>
      </c>
      <c r="C49" s="21">
        <f t="shared" si="1"/>
        <v>5540</v>
      </c>
      <c r="D49" s="4"/>
      <c r="E49" s="13"/>
      <c r="G49">
        <f t="shared" si="9"/>
        <v>5578</v>
      </c>
      <c r="K49">
        <f t="shared" si="8"/>
        <v>-2045</v>
      </c>
      <c r="L49" s="21"/>
      <c r="N49" s="13">
        <f t="shared" si="4"/>
        <v>5540</v>
      </c>
      <c r="Q49" s="14"/>
    </row>
    <row r="50" spans="1:17" x14ac:dyDescent="0.35">
      <c r="A50" s="31">
        <v>44</v>
      </c>
      <c r="B50" s="4">
        <f t="shared" si="0"/>
        <v>3533</v>
      </c>
      <c r="C50" s="21">
        <f t="shared" si="1"/>
        <v>5540</v>
      </c>
      <c r="D50" s="4"/>
      <c r="E50" s="13"/>
      <c r="G50">
        <f t="shared" si="9"/>
        <v>5578</v>
      </c>
      <c r="K50">
        <f t="shared" si="8"/>
        <v>-2045</v>
      </c>
      <c r="L50" s="21"/>
      <c r="N50" s="13">
        <f t="shared" si="4"/>
        <v>5540</v>
      </c>
      <c r="Q50" s="14"/>
    </row>
    <row r="51" spans="1:17" x14ac:dyDescent="0.35">
      <c r="A51" s="31">
        <v>45</v>
      </c>
      <c r="B51" s="4">
        <f t="shared" si="0"/>
        <v>3533</v>
      </c>
      <c r="C51" s="21">
        <f t="shared" si="1"/>
        <v>5540</v>
      </c>
      <c r="D51" s="4"/>
      <c r="E51" s="13"/>
      <c r="G51">
        <f t="shared" si="9"/>
        <v>5578</v>
      </c>
      <c r="K51">
        <f t="shared" si="8"/>
        <v>-2045</v>
      </c>
      <c r="L51" s="21"/>
      <c r="N51" s="13">
        <f t="shared" si="4"/>
        <v>5540</v>
      </c>
      <c r="Q51" s="14"/>
    </row>
    <row r="52" spans="1:17" x14ac:dyDescent="0.35">
      <c r="A52" s="31">
        <v>46</v>
      </c>
      <c r="B52" s="4">
        <f t="shared" si="0"/>
        <v>3533</v>
      </c>
      <c r="C52" s="21">
        <f t="shared" si="1"/>
        <v>5540</v>
      </c>
      <c r="D52" s="4"/>
      <c r="E52" s="13"/>
      <c r="G52">
        <f t="shared" si="9"/>
        <v>5578</v>
      </c>
      <c r="K52">
        <f t="shared" si="8"/>
        <v>-2045</v>
      </c>
      <c r="L52" s="21"/>
      <c r="N52" s="13">
        <f t="shared" si="4"/>
        <v>5540</v>
      </c>
      <c r="Q52" s="14"/>
    </row>
    <row r="53" spans="1:17" x14ac:dyDescent="0.35">
      <c r="A53" s="31">
        <v>47</v>
      </c>
      <c r="B53" s="4">
        <f t="shared" si="0"/>
        <v>3533</v>
      </c>
      <c r="C53" s="21">
        <f t="shared" si="1"/>
        <v>5540</v>
      </c>
      <c r="D53" s="4"/>
      <c r="E53" s="13"/>
      <c r="G53">
        <f t="shared" si="9"/>
        <v>5578</v>
      </c>
      <c r="K53">
        <f t="shared" si="8"/>
        <v>-2045</v>
      </c>
      <c r="L53" s="21"/>
      <c r="N53" s="13">
        <f t="shared" si="4"/>
        <v>5540</v>
      </c>
      <c r="Q53" s="14"/>
    </row>
    <row r="54" spans="1:17" x14ac:dyDescent="0.35">
      <c r="A54" s="31">
        <v>48</v>
      </c>
      <c r="B54" s="4">
        <f t="shared" si="0"/>
        <v>3533</v>
      </c>
      <c r="C54" s="21">
        <f t="shared" si="1"/>
        <v>5540</v>
      </c>
      <c r="D54" s="4"/>
      <c r="E54" s="13"/>
      <c r="G54">
        <f t="shared" si="9"/>
        <v>5578</v>
      </c>
      <c r="K54">
        <f t="shared" si="8"/>
        <v>-2045</v>
      </c>
      <c r="L54" s="21"/>
      <c r="N54" s="13">
        <f t="shared" si="4"/>
        <v>5540</v>
      </c>
      <c r="Q54" s="14"/>
    </row>
    <row r="55" spans="1:17" x14ac:dyDescent="0.35">
      <c r="A55" s="31">
        <v>49</v>
      </c>
      <c r="B55" s="4">
        <f t="shared" si="0"/>
        <v>3533</v>
      </c>
      <c r="C55" s="21">
        <f t="shared" si="1"/>
        <v>5540</v>
      </c>
      <c r="D55" s="4"/>
      <c r="E55" s="13"/>
      <c r="G55">
        <f t="shared" si="9"/>
        <v>5578</v>
      </c>
      <c r="K55">
        <f t="shared" si="8"/>
        <v>-2045</v>
      </c>
      <c r="L55" s="21"/>
      <c r="N55" s="13">
        <f t="shared" si="4"/>
        <v>5540</v>
      </c>
      <c r="Q55" s="14"/>
    </row>
    <row r="56" spans="1:17" x14ac:dyDescent="0.35">
      <c r="A56" s="31">
        <v>50</v>
      </c>
      <c r="B56" s="4">
        <f t="shared" si="0"/>
        <v>3533</v>
      </c>
      <c r="C56" s="21">
        <f t="shared" si="1"/>
        <v>5540</v>
      </c>
      <c r="D56" s="4"/>
      <c r="E56" s="13"/>
      <c r="G56">
        <f t="shared" si="9"/>
        <v>5578</v>
      </c>
      <c r="K56">
        <f t="shared" si="8"/>
        <v>-2045</v>
      </c>
      <c r="L56" s="21"/>
      <c r="N56" s="13">
        <f t="shared" si="4"/>
        <v>5540</v>
      </c>
      <c r="Q56" s="14"/>
    </row>
    <row r="57" spans="1:17" x14ac:dyDescent="0.35">
      <c r="A57" s="31">
        <v>51</v>
      </c>
      <c r="B57" s="4">
        <f t="shared" si="0"/>
        <v>2753</v>
      </c>
      <c r="C57" s="21">
        <f t="shared" si="1"/>
        <v>1580</v>
      </c>
      <c r="D57" s="4"/>
      <c r="E57" s="13"/>
      <c r="H57">
        <f>H4</f>
        <v>4808</v>
      </c>
      <c r="J57">
        <f>-SUM(I7:K56)</f>
        <v>-2055</v>
      </c>
      <c r="L57" s="21"/>
      <c r="N57" s="13"/>
      <c r="O57">
        <f>O4</f>
        <v>1580</v>
      </c>
      <c r="Q57" s="14"/>
    </row>
    <row r="58" spans="1:17" x14ac:dyDescent="0.35">
      <c r="A58" s="31">
        <v>52</v>
      </c>
      <c r="B58" s="4">
        <f t="shared" si="0"/>
        <v>4808</v>
      </c>
      <c r="C58" s="21">
        <f t="shared" si="1"/>
        <v>1580</v>
      </c>
      <c r="D58" s="4"/>
      <c r="E58" s="13"/>
      <c r="H58">
        <f>H57</f>
        <v>4808</v>
      </c>
      <c r="L58" s="21"/>
      <c r="N58" s="13"/>
      <c r="O58">
        <f>O57</f>
        <v>1580</v>
      </c>
      <c r="Q58" s="14"/>
    </row>
    <row r="59" spans="1:17" x14ac:dyDescent="0.35">
      <c r="A59" s="31">
        <v>53</v>
      </c>
      <c r="B59" s="4">
        <f t="shared" si="0"/>
        <v>4808</v>
      </c>
      <c r="C59" s="21">
        <f t="shared" si="1"/>
        <v>1580</v>
      </c>
      <c r="D59" s="4"/>
      <c r="E59" s="13"/>
      <c r="H59">
        <f t="shared" ref="H59:H81" si="10">H58</f>
        <v>4808</v>
      </c>
      <c r="L59" s="21"/>
      <c r="N59" s="13"/>
      <c r="O59">
        <f t="shared" ref="O59:O81" si="11">O58</f>
        <v>1580</v>
      </c>
      <c r="Q59" s="14"/>
    </row>
    <row r="60" spans="1:17" x14ac:dyDescent="0.35">
      <c r="A60" s="31">
        <v>54</v>
      </c>
      <c r="B60" s="4">
        <f t="shared" si="0"/>
        <v>4808</v>
      </c>
      <c r="C60" s="21">
        <f t="shared" si="1"/>
        <v>1580</v>
      </c>
      <c r="D60" s="4"/>
      <c r="E60" s="13"/>
      <c r="H60">
        <f t="shared" si="10"/>
        <v>4808</v>
      </c>
      <c r="L60" s="21"/>
      <c r="N60" s="13"/>
      <c r="O60">
        <f t="shared" si="11"/>
        <v>1580</v>
      </c>
      <c r="Q60" s="14"/>
    </row>
    <row r="61" spans="1:17" x14ac:dyDescent="0.35">
      <c r="A61" s="31">
        <v>55</v>
      </c>
      <c r="B61" s="4">
        <f t="shared" si="0"/>
        <v>4808</v>
      </c>
      <c r="C61" s="21">
        <f t="shared" si="1"/>
        <v>1580</v>
      </c>
      <c r="D61" s="4"/>
      <c r="E61" s="13"/>
      <c r="H61">
        <f t="shared" si="10"/>
        <v>4808</v>
      </c>
      <c r="L61" s="21"/>
      <c r="N61" s="13"/>
      <c r="O61">
        <f t="shared" si="11"/>
        <v>1580</v>
      </c>
      <c r="Q61" s="14"/>
    </row>
    <row r="62" spans="1:17" x14ac:dyDescent="0.35">
      <c r="A62" s="31">
        <v>56</v>
      </c>
      <c r="B62" s="4">
        <f t="shared" si="0"/>
        <v>4808</v>
      </c>
      <c r="C62" s="21">
        <f t="shared" si="1"/>
        <v>1580</v>
      </c>
      <c r="D62" s="4"/>
      <c r="E62" s="13"/>
      <c r="H62">
        <f t="shared" si="10"/>
        <v>4808</v>
      </c>
      <c r="L62" s="21"/>
      <c r="N62" s="13"/>
      <c r="O62">
        <f t="shared" si="11"/>
        <v>1580</v>
      </c>
      <c r="Q62" s="14"/>
    </row>
    <row r="63" spans="1:17" x14ac:dyDescent="0.35">
      <c r="A63" s="31">
        <v>57</v>
      </c>
      <c r="B63" s="4">
        <f t="shared" si="0"/>
        <v>4808</v>
      </c>
      <c r="C63" s="21">
        <f t="shared" si="1"/>
        <v>1580</v>
      </c>
      <c r="D63" s="4"/>
      <c r="E63" s="13"/>
      <c r="H63">
        <f t="shared" si="10"/>
        <v>4808</v>
      </c>
      <c r="L63" s="21"/>
      <c r="N63" s="13"/>
      <c r="O63">
        <f t="shared" si="11"/>
        <v>1580</v>
      </c>
      <c r="Q63" s="14"/>
    </row>
    <row r="64" spans="1:17" x14ac:dyDescent="0.35">
      <c r="A64" s="31">
        <v>58</v>
      </c>
      <c r="B64" s="4">
        <f t="shared" si="0"/>
        <v>4808</v>
      </c>
      <c r="C64" s="21">
        <f t="shared" si="1"/>
        <v>1580</v>
      </c>
      <c r="D64" s="4"/>
      <c r="E64" s="13"/>
      <c r="H64">
        <f t="shared" si="10"/>
        <v>4808</v>
      </c>
      <c r="L64" s="21"/>
      <c r="N64" s="13"/>
      <c r="O64">
        <f t="shared" si="11"/>
        <v>1580</v>
      </c>
      <c r="Q64" s="14"/>
    </row>
    <row r="65" spans="1:17" x14ac:dyDescent="0.35">
      <c r="A65" s="31">
        <v>59</v>
      </c>
      <c r="B65" s="4">
        <f t="shared" si="0"/>
        <v>4808</v>
      </c>
      <c r="C65" s="21">
        <f t="shared" si="1"/>
        <v>1580</v>
      </c>
      <c r="D65" s="4"/>
      <c r="E65" s="13"/>
      <c r="H65">
        <f t="shared" si="10"/>
        <v>4808</v>
      </c>
      <c r="L65" s="21"/>
      <c r="N65" s="13"/>
      <c r="O65">
        <f t="shared" si="11"/>
        <v>1580</v>
      </c>
      <c r="Q65" s="14"/>
    </row>
    <row r="66" spans="1:17" x14ac:dyDescent="0.35">
      <c r="A66" s="31">
        <v>60</v>
      </c>
      <c r="B66" s="4">
        <f t="shared" si="0"/>
        <v>4808</v>
      </c>
      <c r="C66" s="21">
        <f t="shared" si="1"/>
        <v>1580</v>
      </c>
      <c r="D66" s="4"/>
      <c r="E66" s="13"/>
      <c r="H66">
        <f t="shared" si="10"/>
        <v>4808</v>
      </c>
      <c r="L66" s="21"/>
      <c r="N66" s="13"/>
      <c r="O66">
        <f t="shared" si="11"/>
        <v>1580</v>
      </c>
      <c r="Q66" s="14"/>
    </row>
    <row r="67" spans="1:17" x14ac:dyDescent="0.35">
      <c r="A67" s="31">
        <v>61</v>
      </c>
      <c r="B67" s="4">
        <f t="shared" si="0"/>
        <v>4808</v>
      </c>
      <c r="C67" s="21">
        <f t="shared" si="1"/>
        <v>1580</v>
      </c>
      <c r="D67" s="4"/>
      <c r="E67" s="13"/>
      <c r="H67">
        <f t="shared" si="10"/>
        <v>4808</v>
      </c>
      <c r="L67" s="21"/>
      <c r="N67" s="13"/>
      <c r="O67">
        <f t="shared" si="11"/>
        <v>1580</v>
      </c>
      <c r="Q67" s="14"/>
    </row>
    <row r="68" spans="1:17" x14ac:dyDescent="0.35">
      <c r="A68" s="31">
        <v>62</v>
      </c>
      <c r="B68" s="4">
        <f t="shared" si="0"/>
        <v>4808</v>
      </c>
      <c r="C68" s="21">
        <f t="shared" si="1"/>
        <v>1580</v>
      </c>
      <c r="D68" s="4"/>
      <c r="E68" s="13"/>
      <c r="H68">
        <f t="shared" si="10"/>
        <v>4808</v>
      </c>
      <c r="L68" s="21"/>
      <c r="N68" s="13"/>
      <c r="O68">
        <f t="shared" si="11"/>
        <v>1580</v>
      </c>
      <c r="Q68" s="14"/>
    </row>
    <row r="69" spans="1:17" x14ac:dyDescent="0.35">
      <c r="A69" s="31">
        <v>63</v>
      </c>
      <c r="B69" s="4">
        <f t="shared" si="0"/>
        <v>4808</v>
      </c>
      <c r="C69" s="21">
        <f t="shared" si="1"/>
        <v>1580</v>
      </c>
      <c r="D69" s="4"/>
      <c r="E69" s="13"/>
      <c r="H69">
        <f t="shared" si="10"/>
        <v>4808</v>
      </c>
      <c r="L69" s="21"/>
      <c r="N69" s="13"/>
      <c r="O69">
        <f t="shared" si="11"/>
        <v>1580</v>
      </c>
      <c r="Q69" s="14"/>
    </row>
    <row r="70" spans="1:17" x14ac:dyDescent="0.35">
      <c r="A70" s="31">
        <v>64</v>
      </c>
      <c r="B70" s="4">
        <f t="shared" si="0"/>
        <v>4808</v>
      </c>
      <c r="C70" s="21">
        <f t="shared" si="1"/>
        <v>1580</v>
      </c>
      <c r="D70" s="4"/>
      <c r="E70" s="13"/>
      <c r="H70">
        <f t="shared" si="10"/>
        <v>4808</v>
      </c>
      <c r="L70" s="21"/>
      <c r="N70" s="13"/>
      <c r="O70">
        <f t="shared" si="11"/>
        <v>1580</v>
      </c>
      <c r="Q70" s="14"/>
    </row>
    <row r="71" spans="1:17" x14ac:dyDescent="0.35">
      <c r="A71" s="31">
        <v>65</v>
      </c>
      <c r="B71" s="4">
        <f t="shared" ref="B71:B81" si="12">SUM(E71:L71)</f>
        <v>4808</v>
      </c>
      <c r="C71" s="21">
        <f t="shared" ref="C71:C81" si="13">SUM(N71:P71)</f>
        <v>1580</v>
      </c>
      <c r="D71" s="4"/>
      <c r="E71" s="13"/>
      <c r="H71">
        <f t="shared" si="10"/>
        <v>4808</v>
      </c>
      <c r="L71" s="21"/>
      <c r="N71" s="13"/>
      <c r="O71">
        <f t="shared" si="11"/>
        <v>1580</v>
      </c>
      <c r="Q71" s="14"/>
    </row>
    <row r="72" spans="1:17" x14ac:dyDescent="0.35">
      <c r="A72" s="31">
        <v>66</v>
      </c>
      <c r="B72" s="4">
        <f t="shared" si="12"/>
        <v>4808</v>
      </c>
      <c r="C72" s="21">
        <f t="shared" si="13"/>
        <v>1580</v>
      </c>
      <c r="D72" s="4"/>
      <c r="E72" s="13"/>
      <c r="H72">
        <f t="shared" si="10"/>
        <v>4808</v>
      </c>
      <c r="L72" s="21"/>
      <c r="N72" s="13"/>
      <c r="O72">
        <f t="shared" si="11"/>
        <v>1580</v>
      </c>
      <c r="Q72" s="14"/>
    </row>
    <row r="73" spans="1:17" x14ac:dyDescent="0.35">
      <c r="A73" s="31">
        <v>67</v>
      </c>
      <c r="B73" s="4">
        <f t="shared" si="12"/>
        <v>4808</v>
      </c>
      <c r="C73" s="21">
        <f t="shared" si="13"/>
        <v>1580</v>
      </c>
      <c r="D73" s="4"/>
      <c r="E73" s="13"/>
      <c r="H73">
        <f t="shared" si="10"/>
        <v>4808</v>
      </c>
      <c r="L73" s="21"/>
      <c r="N73" s="13"/>
      <c r="O73">
        <f t="shared" si="11"/>
        <v>1580</v>
      </c>
      <c r="Q73" s="14"/>
    </row>
    <row r="74" spans="1:17" x14ac:dyDescent="0.35">
      <c r="A74" s="31">
        <v>68</v>
      </c>
      <c r="B74" s="4">
        <f t="shared" si="12"/>
        <v>4808</v>
      </c>
      <c r="C74" s="21">
        <f t="shared" si="13"/>
        <v>1580</v>
      </c>
      <c r="D74" s="4"/>
      <c r="E74" s="13"/>
      <c r="H74">
        <f t="shared" si="10"/>
        <v>4808</v>
      </c>
      <c r="L74" s="21"/>
      <c r="N74" s="13"/>
      <c r="O74">
        <f t="shared" si="11"/>
        <v>1580</v>
      </c>
      <c r="Q74" s="14"/>
    </row>
    <row r="75" spans="1:17" x14ac:dyDescent="0.35">
      <c r="A75" s="31">
        <v>69</v>
      </c>
      <c r="B75" s="4">
        <f t="shared" si="12"/>
        <v>4808</v>
      </c>
      <c r="C75" s="21">
        <f t="shared" si="13"/>
        <v>1580</v>
      </c>
      <c r="D75" s="4"/>
      <c r="E75" s="13"/>
      <c r="H75">
        <f t="shared" si="10"/>
        <v>4808</v>
      </c>
      <c r="L75" s="21"/>
      <c r="N75" s="13"/>
      <c r="O75">
        <f t="shared" si="11"/>
        <v>1580</v>
      </c>
      <c r="Q75" s="14"/>
    </row>
    <row r="76" spans="1:17" x14ac:dyDescent="0.35">
      <c r="A76" s="31">
        <v>70</v>
      </c>
      <c r="B76" s="4">
        <f t="shared" si="12"/>
        <v>4808</v>
      </c>
      <c r="C76" s="21">
        <f t="shared" si="13"/>
        <v>1580</v>
      </c>
      <c r="D76" s="4"/>
      <c r="E76" s="13"/>
      <c r="H76">
        <f t="shared" si="10"/>
        <v>4808</v>
      </c>
      <c r="L76" s="21"/>
      <c r="N76" s="13"/>
      <c r="O76">
        <f t="shared" si="11"/>
        <v>1580</v>
      </c>
      <c r="Q76" s="14"/>
    </row>
    <row r="77" spans="1:17" x14ac:dyDescent="0.35">
      <c r="A77" s="31">
        <v>71</v>
      </c>
      <c r="B77" s="4">
        <f t="shared" si="12"/>
        <v>4808</v>
      </c>
      <c r="C77" s="21">
        <f t="shared" si="13"/>
        <v>1580</v>
      </c>
      <c r="D77" s="4"/>
      <c r="E77" s="13"/>
      <c r="H77">
        <f t="shared" si="10"/>
        <v>4808</v>
      </c>
      <c r="L77" s="21"/>
      <c r="N77" s="13"/>
      <c r="O77">
        <f t="shared" si="11"/>
        <v>1580</v>
      </c>
      <c r="Q77" s="14"/>
    </row>
    <row r="78" spans="1:17" x14ac:dyDescent="0.35">
      <c r="A78" s="31">
        <v>72</v>
      </c>
      <c r="B78" s="4">
        <f t="shared" si="12"/>
        <v>4808</v>
      </c>
      <c r="C78" s="21">
        <f t="shared" si="13"/>
        <v>1580</v>
      </c>
      <c r="D78" s="4"/>
      <c r="E78" s="13"/>
      <c r="H78">
        <f t="shared" si="10"/>
        <v>4808</v>
      </c>
      <c r="L78" s="21"/>
      <c r="N78" s="13"/>
      <c r="O78">
        <f t="shared" si="11"/>
        <v>1580</v>
      </c>
      <c r="Q78" s="14"/>
    </row>
    <row r="79" spans="1:17" x14ac:dyDescent="0.35">
      <c r="A79" s="31">
        <v>73</v>
      </c>
      <c r="B79" s="4">
        <f t="shared" si="12"/>
        <v>4808</v>
      </c>
      <c r="C79" s="21">
        <f t="shared" si="13"/>
        <v>1580</v>
      </c>
      <c r="D79" s="4"/>
      <c r="E79" s="13"/>
      <c r="H79">
        <f t="shared" si="10"/>
        <v>4808</v>
      </c>
      <c r="L79" s="21"/>
      <c r="N79" s="13"/>
      <c r="O79">
        <f t="shared" si="11"/>
        <v>1580</v>
      </c>
      <c r="Q79" s="14"/>
    </row>
    <row r="80" spans="1:17" x14ac:dyDescent="0.35">
      <c r="A80" s="31">
        <v>74</v>
      </c>
      <c r="B80" s="4">
        <f t="shared" si="12"/>
        <v>4808</v>
      </c>
      <c r="C80" s="21">
        <f t="shared" si="13"/>
        <v>1580</v>
      </c>
      <c r="D80" s="4"/>
      <c r="E80" s="13"/>
      <c r="H80">
        <f t="shared" si="10"/>
        <v>4808</v>
      </c>
      <c r="L80" s="21"/>
      <c r="N80" s="13"/>
      <c r="O80">
        <f t="shared" si="11"/>
        <v>1580</v>
      </c>
      <c r="Q80" s="14"/>
    </row>
    <row r="81" spans="1:17" x14ac:dyDescent="0.35">
      <c r="A81" s="32">
        <v>75</v>
      </c>
      <c r="B81" s="27">
        <f t="shared" si="12"/>
        <v>4808</v>
      </c>
      <c r="C81" s="22">
        <f t="shared" si="13"/>
        <v>1580</v>
      </c>
      <c r="D81" s="4"/>
      <c r="E81" s="15"/>
      <c r="F81" s="16"/>
      <c r="G81" s="16"/>
      <c r="H81" s="16">
        <f t="shared" si="10"/>
        <v>4808</v>
      </c>
      <c r="I81" s="16"/>
      <c r="J81" s="16"/>
      <c r="K81" s="16"/>
      <c r="L81" s="22"/>
      <c r="N81" s="15"/>
      <c r="O81" s="16">
        <f t="shared" si="11"/>
        <v>1580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06C3-AF68-4C4F-87A4-3FCC6581D722}">
  <dimension ref="A1:F35"/>
  <sheetViews>
    <sheetView workbookViewId="0">
      <selection activeCell="E44" sqref="E44"/>
    </sheetView>
  </sheetViews>
  <sheetFormatPr baseColWidth="10" defaultColWidth="11.453125" defaultRowHeight="14.5" x14ac:dyDescent="0.35"/>
  <cols>
    <col min="1" max="1" width="12.453125" style="46" customWidth="1"/>
    <col min="2" max="2" width="10.7265625" style="46" customWidth="1"/>
    <col min="3" max="6" width="10.7265625" customWidth="1"/>
  </cols>
  <sheetData>
    <row r="1" spans="1:6" ht="21" x14ac:dyDescent="0.5">
      <c r="A1" s="79" t="s">
        <v>56</v>
      </c>
    </row>
    <row r="2" spans="1:6" x14ac:dyDescent="0.35">
      <c r="A2" s="80" t="s">
        <v>37</v>
      </c>
    </row>
    <row r="3" spans="1:6" x14ac:dyDescent="0.35">
      <c r="A3" s="46" t="s">
        <v>17</v>
      </c>
      <c r="C3" s="1"/>
    </row>
    <row r="4" spans="1:6" ht="15" thickBot="1" x14ac:dyDescent="0.4">
      <c r="A4" s="81"/>
    </row>
    <row r="5" spans="1:6" ht="15" thickBot="1" x14ac:dyDescent="0.4">
      <c r="A5" s="82" t="s">
        <v>40</v>
      </c>
      <c r="B5" s="83" t="s">
        <v>1</v>
      </c>
      <c r="C5" s="39" t="s">
        <v>29</v>
      </c>
      <c r="D5" s="39" t="s">
        <v>31</v>
      </c>
      <c r="E5" s="39" t="s">
        <v>30</v>
      </c>
      <c r="F5" s="40" t="s">
        <v>32</v>
      </c>
    </row>
    <row r="6" spans="1:6" x14ac:dyDescent="0.35">
      <c r="A6" s="84" t="s">
        <v>25</v>
      </c>
      <c r="B6" s="41" t="s">
        <v>13</v>
      </c>
      <c r="C6" s="37">
        <f>'Kr pr. dyr, sone 2'!B7</f>
        <v>65056</v>
      </c>
      <c r="D6" s="37">
        <f>'Kr pr. dyr, sone 1,3,4'!B7</f>
        <v>65056</v>
      </c>
      <c r="E6" s="37">
        <f>'Kr pr. dyr, sone 5'!B7</f>
        <v>71806</v>
      </c>
      <c r="F6" s="38">
        <f>'Kr pr. dyr, sone 6-7'!B7</f>
        <v>77456</v>
      </c>
    </row>
    <row r="7" spans="1:6" x14ac:dyDescent="0.35">
      <c r="A7" s="85"/>
      <c r="B7" s="42">
        <v>6</v>
      </c>
      <c r="C7" s="107">
        <f>'Kr pr. dyr, sone 2'!B12</f>
        <v>23586</v>
      </c>
      <c r="D7" s="108"/>
      <c r="E7" s="108"/>
      <c r="F7" s="109"/>
    </row>
    <row r="8" spans="1:6" x14ac:dyDescent="0.35">
      <c r="A8" s="85"/>
      <c r="B8" s="43" t="s">
        <v>34</v>
      </c>
      <c r="C8" s="107">
        <f>'Kr pr. dyr, sone 2'!B13</f>
        <v>11136</v>
      </c>
      <c r="D8" s="108"/>
      <c r="E8" s="108"/>
      <c r="F8" s="109"/>
    </row>
    <row r="9" spans="1:6" x14ac:dyDescent="0.35">
      <c r="A9" s="85"/>
      <c r="B9" s="43" t="s">
        <v>19</v>
      </c>
      <c r="C9" s="107">
        <f>'Kr pr. dyr, sone 2'!B21</f>
        <v>9530</v>
      </c>
      <c r="D9" s="108"/>
      <c r="E9" s="108"/>
      <c r="F9" s="109"/>
    </row>
    <row r="10" spans="1:6" x14ac:dyDescent="0.35">
      <c r="A10" s="85"/>
      <c r="B10" s="43" t="s">
        <v>20</v>
      </c>
      <c r="C10" s="107">
        <f>'Kr pr. dyr, sone 2'!B30</f>
        <v>4995</v>
      </c>
      <c r="D10" s="108"/>
      <c r="E10" s="108"/>
      <c r="F10" s="109"/>
    </row>
    <row r="11" spans="1:6" x14ac:dyDescent="0.35">
      <c r="A11" s="85"/>
      <c r="B11" s="43" t="s">
        <v>5</v>
      </c>
      <c r="C11" s="107">
        <f>'Kr pr. dyr, sone 2'!B37</f>
        <v>3533</v>
      </c>
      <c r="D11" s="108"/>
      <c r="E11" s="108"/>
      <c r="F11" s="109"/>
    </row>
    <row r="12" spans="1:6" x14ac:dyDescent="0.35">
      <c r="A12" s="85"/>
      <c r="B12" s="42">
        <v>51</v>
      </c>
      <c r="C12" s="107">
        <f>'Kr pr. dyr, sone 2'!B57</f>
        <v>2753</v>
      </c>
      <c r="D12" s="108"/>
      <c r="E12" s="108"/>
      <c r="F12" s="109"/>
    </row>
    <row r="13" spans="1:6" ht="15" thickBot="1" x14ac:dyDescent="0.4">
      <c r="A13" s="86"/>
      <c r="B13" s="44" t="s">
        <v>35</v>
      </c>
      <c r="C13" s="110">
        <f>'Kr pr. dyr, sone 2'!B58</f>
        <v>4808</v>
      </c>
      <c r="D13" s="111"/>
      <c r="E13" s="111"/>
      <c r="F13" s="112"/>
    </row>
    <row r="14" spans="1:6" x14ac:dyDescent="0.35">
      <c r="A14" s="84" t="s">
        <v>26</v>
      </c>
      <c r="B14" s="41" t="s">
        <v>13</v>
      </c>
      <c r="C14" s="115">
        <f>'Kr pr. dyr, sone 2'!C7</f>
        <v>5540</v>
      </c>
      <c r="D14" s="115"/>
      <c r="E14" s="115"/>
      <c r="F14" s="116"/>
    </row>
    <row r="15" spans="1:6" x14ac:dyDescent="0.35">
      <c r="A15" s="85"/>
      <c r="B15" s="87">
        <v>6</v>
      </c>
      <c r="C15" s="117">
        <f>'Kr pr. dyr, sone 2'!C12</f>
        <v>40124</v>
      </c>
      <c r="D15" s="117"/>
      <c r="E15" s="102">
        <f>'Kr pr. dyr, sone 5'!C12</f>
        <v>51668</v>
      </c>
      <c r="F15" s="103"/>
    </row>
    <row r="16" spans="1:6" x14ac:dyDescent="0.35">
      <c r="A16" s="85"/>
      <c r="B16" s="43" t="s">
        <v>22</v>
      </c>
      <c r="C16" s="102">
        <f>'Kr pr. dyr, sone 2'!C13</f>
        <v>11304</v>
      </c>
      <c r="D16" s="102"/>
      <c r="E16" s="102">
        <f>'Kr pr. dyr, sone 5'!C13</f>
        <v>13228</v>
      </c>
      <c r="F16" s="103"/>
    </row>
    <row r="17" spans="1:6" x14ac:dyDescent="0.35">
      <c r="A17" s="85"/>
      <c r="B17" s="43" t="s">
        <v>23</v>
      </c>
      <c r="C17" s="102">
        <f>'Kr pr. dyr, sone 2'!C47</f>
        <v>5540</v>
      </c>
      <c r="D17" s="102"/>
      <c r="E17" s="102"/>
      <c r="F17" s="103"/>
    </row>
    <row r="18" spans="1:6" ht="15" thickBot="1" x14ac:dyDescent="0.4">
      <c r="A18" s="86"/>
      <c r="B18" s="44" t="s">
        <v>6</v>
      </c>
      <c r="C18" s="113">
        <f>'Kr pr. dyr, sone 2'!C57</f>
        <v>1580</v>
      </c>
      <c r="D18" s="113"/>
      <c r="E18" s="113"/>
      <c r="F18" s="114"/>
    </row>
    <row r="19" spans="1:6" ht="15" thickBot="1" x14ac:dyDescent="0.4">
      <c r="A19" s="88" t="s">
        <v>38</v>
      </c>
      <c r="B19" s="89" t="s">
        <v>39</v>
      </c>
      <c r="C19" s="104">
        <f>'Satsar 2023'!B48</f>
        <v>1373</v>
      </c>
      <c r="D19" s="105"/>
      <c r="E19" s="105"/>
      <c r="F19" s="106"/>
    </row>
    <row r="20" spans="1:6" x14ac:dyDescent="0.35">
      <c r="C20" s="2"/>
      <c r="D20" s="2"/>
      <c r="E20" s="2"/>
      <c r="F20" s="2"/>
    </row>
    <row r="21" spans="1:6" x14ac:dyDescent="0.35">
      <c r="A21" s="80"/>
    </row>
    <row r="29" spans="1:6" x14ac:dyDescent="0.35">
      <c r="C29" s="35"/>
    </row>
    <row r="31" spans="1:6" x14ac:dyDescent="0.35">
      <c r="B31" s="80"/>
      <c r="C31" s="1"/>
    </row>
    <row r="33" spans="2:3" x14ac:dyDescent="0.35">
      <c r="B33" s="90"/>
    </row>
    <row r="34" spans="2:3" x14ac:dyDescent="0.35">
      <c r="B34" s="90"/>
      <c r="C34" s="35"/>
    </row>
    <row r="35" spans="2:3" x14ac:dyDescent="0.35">
      <c r="B35" s="90"/>
    </row>
  </sheetData>
  <mergeCells count="15">
    <mergeCell ref="E16:F16"/>
    <mergeCell ref="C19:F19"/>
    <mergeCell ref="C7:F7"/>
    <mergeCell ref="C12:F12"/>
    <mergeCell ref="C8:F8"/>
    <mergeCell ref="C9:F9"/>
    <mergeCell ref="C10:F10"/>
    <mergeCell ref="C11:F11"/>
    <mergeCell ref="C13:F13"/>
    <mergeCell ref="C17:F17"/>
    <mergeCell ref="C18:F18"/>
    <mergeCell ref="C14:F14"/>
    <mergeCell ref="C15:D15"/>
    <mergeCell ref="C16:D16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36C1-CE36-410B-A768-BFED1FA5C33E}">
  <dimension ref="A1:J28"/>
  <sheetViews>
    <sheetView workbookViewId="0"/>
  </sheetViews>
  <sheetFormatPr baseColWidth="10" defaultColWidth="11.453125" defaultRowHeight="14.5" x14ac:dyDescent="0.35"/>
  <cols>
    <col min="1" max="1" width="16.81640625" style="46" customWidth="1"/>
    <col min="2" max="2" width="16.81640625" customWidth="1"/>
    <col min="3" max="3" width="18.453125" customWidth="1"/>
    <col min="4" max="4" width="16.81640625" customWidth="1"/>
  </cols>
  <sheetData>
    <row r="1" spans="1:10" ht="21" x14ac:dyDescent="0.5">
      <c r="A1" s="79" t="s">
        <v>43</v>
      </c>
    </row>
    <row r="3" spans="1:10" x14ac:dyDescent="0.35">
      <c r="A3" s="81" t="s">
        <v>55</v>
      </c>
      <c r="E3" s="36"/>
      <c r="F3" s="36"/>
      <c r="G3" s="36"/>
      <c r="J3" s="36"/>
    </row>
    <row r="4" spans="1:10" s="49" customFormat="1" ht="29" x14ac:dyDescent="0.35">
      <c r="A4" s="91" t="s">
        <v>1</v>
      </c>
      <c r="B4" s="51" t="s">
        <v>45</v>
      </c>
      <c r="C4" s="50" t="s">
        <v>44</v>
      </c>
      <c r="D4" s="50" t="s">
        <v>42</v>
      </c>
      <c r="E4" s="48"/>
      <c r="F4" s="48"/>
    </row>
    <row r="5" spans="1:10" x14ac:dyDescent="0.35">
      <c r="A5" s="56" t="s">
        <v>13</v>
      </c>
      <c r="B5" s="52">
        <f>'Satsar 2023'!B10</f>
        <v>8646</v>
      </c>
      <c r="C5" s="53">
        <v>0</v>
      </c>
      <c r="D5" s="21">
        <f>SUM(B5:C5)</f>
        <v>8646</v>
      </c>
      <c r="E5" s="46"/>
      <c r="F5" s="46"/>
    </row>
    <row r="6" spans="1:10" x14ac:dyDescent="0.35">
      <c r="A6" s="57">
        <v>6</v>
      </c>
      <c r="B6" s="52">
        <f>'Satsar 2023'!B10</f>
        <v>8646</v>
      </c>
      <c r="C6" s="53">
        <f>'Satsar 2023'!B21*6</f>
        <v>14940</v>
      </c>
      <c r="D6" s="21">
        <f t="shared" ref="D6:D12" si="0">SUM(B6:C6)</f>
        <v>23586</v>
      </c>
      <c r="E6" s="47"/>
      <c r="F6" s="47"/>
    </row>
    <row r="7" spans="1:10" x14ac:dyDescent="0.35">
      <c r="A7" s="56" t="s">
        <v>34</v>
      </c>
      <c r="B7" s="52">
        <f>'Satsar 2023'!B10</f>
        <v>8646</v>
      </c>
      <c r="C7" s="53">
        <f>'Satsar 2023'!B21</f>
        <v>2490</v>
      </c>
      <c r="D7" s="21">
        <f t="shared" si="0"/>
        <v>11136</v>
      </c>
      <c r="E7" s="46"/>
      <c r="F7" s="46"/>
    </row>
    <row r="8" spans="1:10" x14ac:dyDescent="0.35">
      <c r="A8" s="56" t="s">
        <v>19</v>
      </c>
      <c r="B8" s="52">
        <f>'Satsar 2023'!B11</f>
        <v>7040</v>
      </c>
      <c r="C8" s="53">
        <f>'Satsar 2023'!B21</f>
        <v>2490</v>
      </c>
      <c r="D8" s="21">
        <f t="shared" si="0"/>
        <v>9530</v>
      </c>
      <c r="E8" s="46"/>
      <c r="F8" s="46"/>
    </row>
    <row r="9" spans="1:10" x14ac:dyDescent="0.35">
      <c r="A9" s="56" t="s">
        <v>20</v>
      </c>
      <c r="B9" s="52">
        <f>'Satsar 2023'!B11</f>
        <v>7040</v>
      </c>
      <c r="C9" s="53">
        <f>'Satsar 2023'!B22</f>
        <v>-2045</v>
      </c>
      <c r="D9" s="21">
        <f t="shared" si="0"/>
        <v>4995</v>
      </c>
      <c r="E9" s="46"/>
      <c r="F9" s="46"/>
    </row>
    <row r="10" spans="1:10" x14ac:dyDescent="0.35">
      <c r="A10" s="56" t="s">
        <v>5</v>
      </c>
      <c r="B10" s="52">
        <f>'Satsar 2023'!B12</f>
        <v>5578</v>
      </c>
      <c r="C10" s="53">
        <f>'Satsar 2023'!B22</f>
        <v>-2045</v>
      </c>
      <c r="D10" s="21">
        <f t="shared" si="0"/>
        <v>3533</v>
      </c>
      <c r="E10" s="46"/>
      <c r="F10" s="46"/>
    </row>
    <row r="11" spans="1:10" x14ac:dyDescent="0.35">
      <c r="A11" s="57" t="s">
        <v>64</v>
      </c>
      <c r="B11" s="52">
        <f>'Satsar 2023'!B13</f>
        <v>4808</v>
      </c>
      <c r="C11" s="53">
        <f>'Satsar 2023'!B23</f>
        <v>-2055</v>
      </c>
      <c r="D11" s="21">
        <f t="shared" si="0"/>
        <v>2753</v>
      </c>
      <c r="E11" s="47"/>
      <c r="F11" s="47"/>
    </row>
    <row r="12" spans="1:10" x14ac:dyDescent="0.35">
      <c r="A12" s="58" t="s">
        <v>35</v>
      </c>
      <c r="B12" s="54">
        <f>'Satsar 2023'!B13</f>
        <v>4808</v>
      </c>
      <c r="C12" s="55">
        <f>'Satsar 2023'!B24</f>
        <v>0</v>
      </c>
      <c r="D12" s="22">
        <f t="shared" si="0"/>
        <v>4808</v>
      </c>
      <c r="E12" s="46"/>
      <c r="F12" s="46"/>
    </row>
    <row r="13" spans="1:10" x14ac:dyDescent="0.35">
      <c r="A13" s="92" t="s">
        <v>65</v>
      </c>
      <c r="C13" s="45"/>
      <c r="D13" s="45"/>
    </row>
    <row r="14" spans="1:10" x14ac:dyDescent="0.35">
      <c r="B14" s="45"/>
    </row>
    <row r="15" spans="1:10" x14ac:dyDescent="0.35">
      <c r="A15" s="93"/>
      <c r="B15" s="2"/>
    </row>
    <row r="16" spans="1:10" x14ac:dyDescent="0.35">
      <c r="A16" s="93"/>
      <c r="B16" s="2"/>
    </row>
    <row r="26" spans="2:2" x14ac:dyDescent="0.35">
      <c r="B26" s="35"/>
    </row>
    <row r="27" spans="2:2" x14ac:dyDescent="0.35">
      <c r="B27" s="35"/>
    </row>
    <row r="28" spans="2:2" x14ac:dyDescent="0.35">
      <c r="B28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550A-00F0-47CB-8310-05C81113ED3A}">
  <dimension ref="A1:B32"/>
  <sheetViews>
    <sheetView workbookViewId="0">
      <selection activeCell="B37" sqref="B37"/>
    </sheetView>
  </sheetViews>
  <sheetFormatPr baseColWidth="10" defaultRowHeight="14.5" x14ac:dyDescent="0.35"/>
  <cols>
    <col min="1" max="1" width="16.453125" style="46" customWidth="1"/>
    <col min="2" max="2" width="16.453125" customWidth="1"/>
  </cols>
  <sheetData>
    <row r="1" spans="1:2" x14ac:dyDescent="0.35">
      <c r="A1" s="80" t="s">
        <v>36</v>
      </c>
    </row>
    <row r="2" spans="1:2" x14ac:dyDescent="0.35">
      <c r="A2" s="46" t="s">
        <v>17</v>
      </c>
    </row>
    <row r="3" spans="1:2" x14ac:dyDescent="0.35">
      <c r="A3" s="75" t="s">
        <v>1</v>
      </c>
      <c r="B3" s="5" t="s">
        <v>18</v>
      </c>
    </row>
    <row r="4" spans="1:2" x14ac:dyDescent="0.35">
      <c r="A4" s="94" t="s">
        <v>13</v>
      </c>
      <c r="B4" s="24">
        <f>'Kr pr. dyr, sone 5'!B7</f>
        <v>71806</v>
      </c>
    </row>
    <row r="5" spans="1:2" x14ac:dyDescent="0.35">
      <c r="A5" s="95">
        <v>6</v>
      </c>
      <c r="B5" s="24">
        <f>'Kr pr. dyr, sone 5'!B12</f>
        <v>23586</v>
      </c>
    </row>
    <row r="6" spans="1:2" x14ac:dyDescent="0.35">
      <c r="A6" s="94" t="s">
        <v>34</v>
      </c>
      <c r="B6" s="24">
        <f>'Kr pr. dyr, sone 5'!B13</f>
        <v>11136</v>
      </c>
    </row>
    <row r="7" spans="1:2" x14ac:dyDescent="0.35">
      <c r="A7" s="94" t="s">
        <v>19</v>
      </c>
      <c r="B7" s="24">
        <f>'Kr pr. dyr, sone 5'!B21</f>
        <v>9530</v>
      </c>
    </row>
    <row r="8" spans="1:2" x14ac:dyDescent="0.35">
      <c r="A8" s="94" t="s">
        <v>20</v>
      </c>
      <c r="B8" s="24">
        <f>'Kr pr. dyr, sone 5'!B30</f>
        <v>4995</v>
      </c>
    </row>
    <row r="9" spans="1:2" x14ac:dyDescent="0.35">
      <c r="A9" s="94" t="s">
        <v>5</v>
      </c>
      <c r="B9" s="24">
        <f>'Kr pr. dyr, sone 5'!B37</f>
        <v>3533</v>
      </c>
    </row>
    <row r="10" spans="1:2" x14ac:dyDescent="0.35">
      <c r="A10" s="95">
        <v>51</v>
      </c>
      <c r="B10" s="24">
        <f>'Kr pr. dyr, sone 5'!B57</f>
        <v>2753</v>
      </c>
    </row>
    <row r="11" spans="1:2" x14ac:dyDescent="0.35">
      <c r="A11" s="96" t="s">
        <v>35</v>
      </c>
      <c r="B11" s="25">
        <f>'Kr pr. dyr, sone 5'!B58</f>
        <v>4808</v>
      </c>
    </row>
    <row r="13" spans="1:2" x14ac:dyDescent="0.35">
      <c r="A13" s="80" t="s">
        <v>24</v>
      </c>
    </row>
    <row r="14" spans="1:2" x14ac:dyDescent="0.35">
      <c r="A14" s="97" t="s">
        <v>21</v>
      </c>
      <c r="B14" s="16"/>
    </row>
    <row r="15" spans="1:2" x14ac:dyDescent="0.35">
      <c r="A15" s="98" t="s">
        <v>1</v>
      </c>
      <c r="B15" s="29" t="s">
        <v>18</v>
      </c>
    </row>
    <row r="16" spans="1:2" x14ac:dyDescent="0.35">
      <c r="A16" s="94" t="s">
        <v>13</v>
      </c>
      <c r="B16" s="24">
        <f>'Kr pr. dyr, sone 5'!C7</f>
        <v>5540</v>
      </c>
    </row>
    <row r="17" spans="1:2" x14ac:dyDescent="0.35">
      <c r="A17" s="99">
        <v>6</v>
      </c>
      <c r="B17" s="24">
        <f>'Kr pr. dyr, sone 5'!C12</f>
        <v>51668</v>
      </c>
    </row>
    <row r="18" spans="1:2" x14ac:dyDescent="0.35">
      <c r="A18" s="94" t="s">
        <v>22</v>
      </c>
      <c r="B18" s="24">
        <f>'Kr pr. dyr, sone 5'!C13</f>
        <v>13228</v>
      </c>
    </row>
    <row r="19" spans="1:2" x14ac:dyDescent="0.35">
      <c r="A19" s="94" t="s">
        <v>23</v>
      </c>
      <c r="B19" s="24">
        <f>'Kr pr. dyr, sone 5'!C47</f>
        <v>5540</v>
      </c>
    </row>
    <row r="20" spans="1:2" x14ac:dyDescent="0.35">
      <c r="A20" s="96" t="s">
        <v>6</v>
      </c>
      <c r="B20" s="25">
        <f>'Kr pr. dyr, sone 5'!C57</f>
        <v>1580</v>
      </c>
    </row>
    <row r="22" spans="1:2" x14ac:dyDescent="0.35">
      <c r="A22" s="80" t="s">
        <v>62</v>
      </c>
    </row>
    <row r="23" spans="1:2" x14ac:dyDescent="0.35">
      <c r="A23" s="46" t="s">
        <v>61</v>
      </c>
    </row>
    <row r="24" spans="1:2" x14ac:dyDescent="0.35">
      <c r="A24" s="75" t="s">
        <v>1</v>
      </c>
      <c r="B24" s="5" t="s">
        <v>18</v>
      </c>
    </row>
    <row r="25" spans="1:2" x14ac:dyDescent="0.35">
      <c r="A25" s="43" t="s">
        <v>39</v>
      </c>
      <c r="B25" s="6">
        <f>'Satsar 2023'!B48</f>
        <v>1373</v>
      </c>
    </row>
    <row r="27" spans="1:2" x14ac:dyDescent="0.35">
      <c r="A27" s="100" t="s">
        <v>63</v>
      </c>
    </row>
    <row r="28" spans="1:2" x14ac:dyDescent="0.35">
      <c r="A28" s="46" t="str">
        <f>'Satsar 2023'!A51</f>
        <v>Maks. per føretak</v>
      </c>
      <c r="B28">
        <f>'Satsar 2023'!B51</f>
        <v>126580</v>
      </c>
    </row>
    <row r="29" spans="1:2" x14ac:dyDescent="0.35">
      <c r="A29" s="75" t="s">
        <v>59</v>
      </c>
      <c r="B29" s="5" t="s">
        <v>18</v>
      </c>
    </row>
    <row r="30" spans="1:2" x14ac:dyDescent="0.35">
      <c r="A30" s="94" t="str">
        <f>'Satsar 2023'!A53</f>
        <v>Mjølkeku</v>
      </c>
      <c r="B30" s="14">
        <f>'Satsar 2023'!B53</f>
        <v>4856</v>
      </c>
    </row>
    <row r="31" spans="1:2" x14ac:dyDescent="0.35">
      <c r="A31" s="94" t="str">
        <f>'Satsar 2023'!A54</f>
        <v>Ammeku</v>
      </c>
      <c r="B31" s="14">
        <f>'Satsar 2023'!B54</f>
        <v>1340</v>
      </c>
    </row>
    <row r="32" spans="1:2" x14ac:dyDescent="0.35">
      <c r="A32" s="96" t="str">
        <f>'Satsar 2023'!A55</f>
        <v>Andre storfe</v>
      </c>
      <c r="B32" s="18">
        <f>'Satsar 2023'!B55</f>
        <v>809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B93E-0CFD-41A3-BB6A-EE5D82B19FC8}">
  <dimension ref="A1:Q82"/>
  <sheetViews>
    <sheetView workbookViewId="0">
      <selection activeCell="U21" sqref="U21"/>
    </sheetView>
  </sheetViews>
  <sheetFormatPr baseColWidth="10" defaultRowHeight="14.5" x14ac:dyDescent="0.35"/>
  <cols>
    <col min="1" max="1" width="9.453125" style="3" customWidth="1"/>
    <col min="2" max="2" width="14.54296875" customWidth="1"/>
    <col min="3" max="3" width="13" customWidth="1"/>
    <col min="4" max="4" width="10.453125" customWidth="1"/>
    <col min="5" max="8" width="6.453125" customWidth="1"/>
    <col min="9" max="12" width="13" customWidth="1"/>
    <col min="14" max="15" width="7.54296875" customWidth="1"/>
    <col min="16" max="16" width="14.26953125" customWidth="1"/>
  </cols>
  <sheetData>
    <row r="1" spans="1:17" x14ac:dyDescent="0.35">
      <c r="E1" s="1" t="s">
        <v>10</v>
      </c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J2" s="19"/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8646</v>
      </c>
      <c r="F4" s="6">
        <f>'Kr pr. dyr, sone 5'!F4</f>
        <v>7040</v>
      </c>
      <c r="G4" s="6">
        <f>'Kr pr. dyr, sone 5'!G4</f>
        <v>5578</v>
      </c>
      <c r="H4" s="6">
        <f>'Kr pr. dyr, sone 5'!H4</f>
        <v>4808</v>
      </c>
      <c r="I4" s="6">
        <f>I3*J4</f>
        <v>14940</v>
      </c>
      <c r="J4" s="6">
        <f>'Kr pr. dyr, sone 5'!J4</f>
        <v>2490</v>
      </c>
      <c r="K4" s="6">
        <f>'Kr pr. dyr, sone 5'!K4</f>
        <v>-2045</v>
      </c>
      <c r="L4" s="6">
        <f>'Kr pr. dyr, sone 5'!L4</f>
        <v>63160</v>
      </c>
      <c r="N4" s="6">
        <f>'Kr pr. dyr, sone 5'!N4</f>
        <v>5540</v>
      </c>
      <c r="O4" s="6">
        <f>'Kr pr. dyr, sone 5'!O4</f>
        <v>1580</v>
      </c>
      <c r="P4" s="6">
        <f>6*Q4</f>
        <v>46128</v>
      </c>
      <c r="Q4" s="23">
        <f>'Kr pr. dyr, sone 5'!Q4</f>
        <v>7688</v>
      </c>
    </row>
    <row r="5" spans="1:17" x14ac:dyDescent="0.35">
      <c r="A5" s="30" t="s">
        <v>14</v>
      </c>
      <c r="L5">
        <f>L4*5</f>
        <v>315800</v>
      </c>
      <c r="Q5">
        <f>Q4*40</f>
        <v>307520</v>
      </c>
    </row>
    <row r="6" spans="1:17" x14ac:dyDescent="0.35">
      <c r="A6" s="8" t="s">
        <v>28</v>
      </c>
      <c r="B6" s="33" t="s">
        <v>27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>SUM(E7:L7)</f>
        <v>71806</v>
      </c>
      <c r="C7" s="21">
        <f>SUM(N7:P7)</f>
        <v>5540</v>
      </c>
      <c r="D7" s="4"/>
      <c r="E7" s="13">
        <f>E4</f>
        <v>8646</v>
      </c>
      <c r="L7" s="14">
        <f>L4</f>
        <v>63160</v>
      </c>
      <c r="N7" s="10">
        <f>N4</f>
        <v>5540</v>
      </c>
      <c r="O7" s="11"/>
      <c r="P7" s="11"/>
      <c r="Q7" s="12"/>
    </row>
    <row r="8" spans="1:17" x14ac:dyDescent="0.35">
      <c r="A8" s="31">
        <v>2</v>
      </c>
      <c r="B8" s="4">
        <f>SUM(E8:L8)+B7</f>
        <v>143612</v>
      </c>
      <c r="C8" s="21">
        <f t="shared" ref="C8:C39" si="0">SUM(N8:P8)+C7</f>
        <v>11080</v>
      </c>
      <c r="D8" s="4"/>
      <c r="E8" s="13">
        <f>E7</f>
        <v>8646</v>
      </c>
      <c r="L8" s="14">
        <f>L7</f>
        <v>63160</v>
      </c>
      <c r="N8" s="13">
        <f>N7</f>
        <v>5540</v>
      </c>
      <c r="Q8" s="14"/>
    </row>
    <row r="9" spans="1:17" x14ac:dyDescent="0.35">
      <c r="A9" s="31">
        <v>3</v>
      </c>
      <c r="B9" s="4">
        <f>SUM(E9:L9)+B8</f>
        <v>215418</v>
      </c>
      <c r="C9" s="21">
        <f t="shared" si="0"/>
        <v>16620</v>
      </c>
      <c r="D9" s="4"/>
      <c r="E9" s="13">
        <f t="shared" ref="E9:E20" si="1">E8</f>
        <v>8646</v>
      </c>
      <c r="L9" s="14">
        <f t="shared" ref="L9:L11" si="2">L8</f>
        <v>63160</v>
      </c>
      <c r="N9" s="13">
        <f t="shared" ref="N9:N56" si="3">N8</f>
        <v>5540</v>
      </c>
      <c r="Q9" s="14"/>
    </row>
    <row r="10" spans="1:17" x14ac:dyDescent="0.35">
      <c r="A10" s="31">
        <v>4</v>
      </c>
      <c r="B10" s="4">
        <f>SUM(E10:L10)+B9</f>
        <v>287224</v>
      </c>
      <c r="C10" s="21">
        <f t="shared" si="0"/>
        <v>22160</v>
      </c>
      <c r="D10" s="4"/>
      <c r="E10" s="13">
        <f t="shared" si="1"/>
        <v>8646</v>
      </c>
      <c r="L10" s="14">
        <f t="shared" si="2"/>
        <v>63160</v>
      </c>
      <c r="N10" s="13">
        <f t="shared" si="3"/>
        <v>5540</v>
      </c>
      <c r="Q10" s="14"/>
    </row>
    <row r="11" spans="1:17" x14ac:dyDescent="0.35">
      <c r="A11" s="31">
        <v>5</v>
      </c>
      <c r="B11" s="4">
        <f>SUM(E11:L11)+B10</f>
        <v>359030</v>
      </c>
      <c r="C11" s="21">
        <f t="shared" si="0"/>
        <v>27700</v>
      </c>
      <c r="D11" s="4"/>
      <c r="E11" s="13">
        <f t="shared" si="1"/>
        <v>8646</v>
      </c>
      <c r="L11" s="14">
        <f t="shared" si="2"/>
        <v>63160</v>
      </c>
      <c r="N11" s="13">
        <f t="shared" si="3"/>
        <v>5540</v>
      </c>
      <c r="Q11" s="14"/>
    </row>
    <row r="12" spans="1:17" x14ac:dyDescent="0.35">
      <c r="A12" s="31">
        <v>6</v>
      </c>
      <c r="B12" s="4">
        <f t="shared" ref="B12:B56" si="4">SUM(E12:K12)+B11</f>
        <v>382616</v>
      </c>
      <c r="C12" s="21">
        <f t="shared" si="0"/>
        <v>79368</v>
      </c>
      <c r="D12" s="4"/>
      <c r="E12" s="13">
        <f t="shared" si="1"/>
        <v>8646</v>
      </c>
      <c r="I12">
        <f>I4</f>
        <v>14940</v>
      </c>
      <c r="L12" s="21"/>
      <c r="N12" s="13">
        <f t="shared" si="3"/>
        <v>5540</v>
      </c>
      <c r="P12">
        <f>P4</f>
        <v>46128</v>
      </c>
      <c r="Q12" s="14"/>
    </row>
    <row r="13" spans="1:17" x14ac:dyDescent="0.35">
      <c r="A13" s="31">
        <v>7</v>
      </c>
      <c r="B13" s="4">
        <f t="shared" si="4"/>
        <v>393752</v>
      </c>
      <c r="C13" s="21">
        <f t="shared" si="0"/>
        <v>92596</v>
      </c>
      <c r="D13" s="4"/>
      <c r="E13" s="13">
        <f t="shared" si="1"/>
        <v>8646</v>
      </c>
      <c r="J13">
        <f>J4</f>
        <v>2490</v>
      </c>
      <c r="L13" s="21"/>
      <c r="N13" s="13">
        <f t="shared" si="3"/>
        <v>5540</v>
      </c>
      <c r="P13" s="4">
        <f>Q4</f>
        <v>7688</v>
      </c>
      <c r="Q13" s="14"/>
    </row>
    <row r="14" spans="1:17" x14ac:dyDescent="0.35">
      <c r="A14" s="31">
        <v>8</v>
      </c>
      <c r="B14" s="4">
        <f t="shared" si="4"/>
        <v>404888</v>
      </c>
      <c r="C14" s="21">
        <f t="shared" si="0"/>
        <v>105824</v>
      </c>
      <c r="D14" s="4"/>
      <c r="E14" s="13">
        <f t="shared" si="1"/>
        <v>8646</v>
      </c>
      <c r="J14">
        <f t="shared" ref="J14:J29" si="5">J13</f>
        <v>2490</v>
      </c>
      <c r="L14" s="21"/>
      <c r="N14" s="13">
        <f t="shared" si="3"/>
        <v>5540</v>
      </c>
      <c r="P14" s="4">
        <f>P13</f>
        <v>7688</v>
      </c>
      <c r="Q14" s="14"/>
    </row>
    <row r="15" spans="1:17" x14ac:dyDescent="0.35">
      <c r="A15" s="31">
        <v>9</v>
      </c>
      <c r="B15" s="4">
        <f t="shared" si="4"/>
        <v>416024</v>
      </c>
      <c r="C15" s="21">
        <f t="shared" si="0"/>
        <v>119052</v>
      </c>
      <c r="D15" s="4"/>
      <c r="E15" s="13">
        <f t="shared" si="1"/>
        <v>8646</v>
      </c>
      <c r="J15">
        <f t="shared" si="5"/>
        <v>2490</v>
      </c>
      <c r="L15" s="21"/>
      <c r="N15" s="13">
        <f t="shared" si="3"/>
        <v>5540</v>
      </c>
      <c r="P15" s="4">
        <f t="shared" ref="P15:P46" si="6">P14</f>
        <v>7688</v>
      </c>
      <c r="Q15" s="14"/>
    </row>
    <row r="16" spans="1:17" x14ac:dyDescent="0.35">
      <c r="A16" s="31">
        <v>10</v>
      </c>
      <c r="B16" s="4">
        <f t="shared" si="4"/>
        <v>427160</v>
      </c>
      <c r="C16" s="21">
        <f t="shared" si="0"/>
        <v>132280</v>
      </c>
      <c r="D16" s="4"/>
      <c r="E16" s="13">
        <f t="shared" si="1"/>
        <v>8646</v>
      </c>
      <c r="J16">
        <f t="shared" si="5"/>
        <v>2490</v>
      </c>
      <c r="L16" s="21"/>
      <c r="N16" s="13">
        <f t="shared" si="3"/>
        <v>5540</v>
      </c>
      <c r="P16" s="4">
        <f t="shared" si="6"/>
        <v>7688</v>
      </c>
      <c r="Q16" s="14"/>
    </row>
    <row r="17" spans="1:17" x14ac:dyDescent="0.35">
      <c r="A17" s="31">
        <v>11</v>
      </c>
      <c r="B17" s="4">
        <f t="shared" si="4"/>
        <v>438296</v>
      </c>
      <c r="C17" s="21">
        <f t="shared" si="0"/>
        <v>145508</v>
      </c>
      <c r="D17" s="4"/>
      <c r="E17" s="13">
        <f t="shared" si="1"/>
        <v>8646</v>
      </c>
      <c r="J17">
        <f t="shared" si="5"/>
        <v>2490</v>
      </c>
      <c r="L17" s="21"/>
      <c r="N17" s="13">
        <f t="shared" si="3"/>
        <v>5540</v>
      </c>
      <c r="P17" s="4">
        <f t="shared" si="6"/>
        <v>7688</v>
      </c>
      <c r="Q17" s="14"/>
    </row>
    <row r="18" spans="1:17" x14ac:dyDescent="0.35">
      <c r="A18" s="31">
        <v>12</v>
      </c>
      <c r="B18" s="4">
        <f t="shared" si="4"/>
        <v>449432</v>
      </c>
      <c r="C18" s="21">
        <f t="shared" si="0"/>
        <v>158736</v>
      </c>
      <c r="D18" s="4"/>
      <c r="E18" s="13">
        <f t="shared" si="1"/>
        <v>8646</v>
      </c>
      <c r="J18">
        <f t="shared" si="5"/>
        <v>2490</v>
      </c>
      <c r="L18" s="21"/>
      <c r="N18" s="13">
        <f t="shared" si="3"/>
        <v>5540</v>
      </c>
      <c r="P18" s="4">
        <f t="shared" si="6"/>
        <v>7688</v>
      </c>
      <c r="Q18" s="14"/>
    </row>
    <row r="19" spans="1:17" x14ac:dyDescent="0.35">
      <c r="A19" s="31">
        <v>13</v>
      </c>
      <c r="B19" s="4">
        <f t="shared" si="4"/>
        <v>460568</v>
      </c>
      <c r="C19" s="21">
        <f t="shared" si="0"/>
        <v>171964</v>
      </c>
      <c r="D19" s="4"/>
      <c r="E19" s="13">
        <f t="shared" si="1"/>
        <v>8646</v>
      </c>
      <c r="J19">
        <f t="shared" si="5"/>
        <v>2490</v>
      </c>
      <c r="L19" s="21"/>
      <c r="N19" s="13">
        <f t="shared" si="3"/>
        <v>5540</v>
      </c>
      <c r="P19" s="4">
        <f t="shared" si="6"/>
        <v>7688</v>
      </c>
      <c r="Q19" s="14"/>
    </row>
    <row r="20" spans="1:17" x14ac:dyDescent="0.35">
      <c r="A20" s="31">
        <v>14</v>
      </c>
      <c r="B20" s="4">
        <f t="shared" si="4"/>
        <v>471704</v>
      </c>
      <c r="C20" s="21">
        <f t="shared" si="0"/>
        <v>185192</v>
      </c>
      <c r="D20" s="4"/>
      <c r="E20" s="13">
        <f t="shared" si="1"/>
        <v>8646</v>
      </c>
      <c r="J20">
        <f t="shared" si="5"/>
        <v>2490</v>
      </c>
      <c r="L20" s="21"/>
      <c r="N20" s="13">
        <f t="shared" si="3"/>
        <v>5540</v>
      </c>
      <c r="P20" s="4">
        <f t="shared" si="6"/>
        <v>7688</v>
      </c>
      <c r="Q20" s="14"/>
    </row>
    <row r="21" spans="1:17" x14ac:dyDescent="0.35">
      <c r="A21" s="31">
        <v>15</v>
      </c>
      <c r="B21" s="4">
        <f t="shared" si="4"/>
        <v>481234</v>
      </c>
      <c r="C21" s="21">
        <f t="shared" si="0"/>
        <v>198420</v>
      </c>
      <c r="D21" s="4"/>
      <c r="E21" s="13"/>
      <c r="F21">
        <f>F4</f>
        <v>7040</v>
      </c>
      <c r="J21">
        <f t="shared" si="5"/>
        <v>2490</v>
      </c>
      <c r="L21" s="21"/>
      <c r="N21" s="13">
        <f t="shared" si="3"/>
        <v>5540</v>
      </c>
      <c r="P21" s="4">
        <f t="shared" si="6"/>
        <v>7688</v>
      </c>
      <c r="Q21" s="14"/>
    </row>
    <row r="22" spans="1:17" x14ac:dyDescent="0.35">
      <c r="A22" s="31">
        <v>16</v>
      </c>
      <c r="B22" s="4">
        <f t="shared" si="4"/>
        <v>490764</v>
      </c>
      <c r="C22" s="21">
        <f t="shared" si="0"/>
        <v>211648</v>
      </c>
      <c r="D22" s="4"/>
      <c r="E22" s="13"/>
      <c r="F22">
        <f>F21</f>
        <v>7040</v>
      </c>
      <c r="J22">
        <f t="shared" si="5"/>
        <v>2490</v>
      </c>
      <c r="L22" s="21"/>
      <c r="N22" s="13">
        <f t="shared" si="3"/>
        <v>5540</v>
      </c>
      <c r="P22" s="4">
        <f t="shared" si="6"/>
        <v>7688</v>
      </c>
      <c r="Q22" s="14"/>
    </row>
    <row r="23" spans="1:17" x14ac:dyDescent="0.35">
      <c r="A23" s="31">
        <v>17</v>
      </c>
      <c r="B23" s="4">
        <f t="shared" si="4"/>
        <v>500294</v>
      </c>
      <c r="C23" s="21">
        <f t="shared" si="0"/>
        <v>224876</v>
      </c>
      <c r="D23" s="4"/>
      <c r="E23" s="13"/>
      <c r="F23">
        <f t="shared" ref="F23:F36" si="7">F22</f>
        <v>7040</v>
      </c>
      <c r="J23">
        <f t="shared" si="5"/>
        <v>2490</v>
      </c>
      <c r="L23" s="21"/>
      <c r="N23" s="13">
        <f t="shared" si="3"/>
        <v>5540</v>
      </c>
      <c r="P23" s="4">
        <f t="shared" si="6"/>
        <v>7688</v>
      </c>
      <c r="Q23" s="14"/>
    </row>
    <row r="24" spans="1:17" x14ac:dyDescent="0.35">
      <c r="A24" s="31">
        <v>18</v>
      </c>
      <c r="B24" s="4">
        <f t="shared" si="4"/>
        <v>509824</v>
      </c>
      <c r="C24" s="21">
        <f t="shared" si="0"/>
        <v>238104</v>
      </c>
      <c r="D24" s="4"/>
      <c r="E24" s="13"/>
      <c r="F24">
        <f t="shared" si="7"/>
        <v>7040</v>
      </c>
      <c r="J24">
        <f t="shared" si="5"/>
        <v>2490</v>
      </c>
      <c r="L24" s="21"/>
      <c r="N24" s="13">
        <f t="shared" si="3"/>
        <v>5540</v>
      </c>
      <c r="P24" s="4">
        <f t="shared" si="6"/>
        <v>7688</v>
      </c>
      <c r="Q24" s="14"/>
    </row>
    <row r="25" spans="1:17" x14ac:dyDescent="0.35">
      <c r="A25" s="31">
        <v>19</v>
      </c>
      <c r="B25" s="4">
        <f t="shared" si="4"/>
        <v>519354</v>
      </c>
      <c r="C25" s="21">
        <f t="shared" si="0"/>
        <v>251332</v>
      </c>
      <c r="D25" s="4"/>
      <c r="E25" s="13"/>
      <c r="F25">
        <f t="shared" si="7"/>
        <v>7040</v>
      </c>
      <c r="J25">
        <f t="shared" si="5"/>
        <v>2490</v>
      </c>
      <c r="L25" s="21"/>
      <c r="N25" s="13">
        <f t="shared" si="3"/>
        <v>5540</v>
      </c>
      <c r="P25" s="4">
        <f t="shared" si="6"/>
        <v>7688</v>
      </c>
      <c r="Q25" s="14"/>
    </row>
    <row r="26" spans="1:17" x14ac:dyDescent="0.35">
      <c r="A26" s="31">
        <v>20</v>
      </c>
      <c r="B26" s="4">
        <f t="shared" si="4"/>
        <v>528884</v>
      </c>
      <c r="C26" s="21">
        <f t="shared" si="0"/>
        <v>264560</v>
      </c>
      <c r="D26" s="4"/>
      <c r="E26" s="13"/>
      <c r="F26">
        <f t="shared" si="7"/>
        <v>7040</v>
      </c>
      <c r="J26">
        <f t="shared" si="5"/>
        <v>2490</v>
      </c>
      <c r="L26" s="21"/>
      <c r="N26" s="13">
        <f t="shared" si="3"/>
        <v>5540</v>
      </c>
      <c r="P26" s="4">
        <f t="shared" si="6"/>
        <v>7688</v>
      </c>
      <c r="Q26" s="14"/>
    </row>
    <row r="27" spans="1:17" x14ac:dyDescent="0.35">
      <c r="A27" s="31">
        <v>21</v>
      </c>
      <c r="B27" s="4">
        <f t="shared" si="4"/>
        <v>538414</v>
      </c>
      <c r="C27" s="21">
        <f t="shared" si="0"/>
        <v>277788</v>
      </c>
      <c r="D27" s="4"/>
      <c r="E27" s="13"/>
      <c r="F27">
        <f t="shared" si="7"/>
        <v>7040</v>
      </c>
      <c r="J27">
        <f t="shared" si="5"/>
        <v>2490</v>
      </c>
      <c r="L27" s="21"/>
      <c r="N27" s="13">
        <f t="shared" si="3"/>
        <v>5540</v>
      </c>
      <c r="P27" s="4">
        <f t="shared" si="6"/>
        <v>7688</v>
      </c>
      <c r="Q27" s="14"/>
    </row>
    <row r="28" spans="1:17" x14ac:dyDescent="0.35">
      <c r="A28" s="31">
        <v>22</v>
      </c>
      <c r="B28" s="4">
        <f t="shared" si="4"/>
        <v>547944</v>
      </c>
      <c r="C28" s="21">
        <f t="shared" si="0"/>
        <v>291016</v>
      </c>
      <c r="D28" s="4"/>
      <c r="E28" s="13"/>
      <c r="F28">
        <f t="shared" si="7"/>
        <v>7040</v>
      </c>
      <c r="J28">
        <f t="shared" si="5"/>
        <v>2490</v>
      </c>
      <c r="L28" s="21"/>
      <c r="N28" s="13">
        <f t="shared" si="3"/>
        <v>5540</v>
      </c>
      <c r="P28" s="4">
        <f t="shared" si="6"/>
        <v>7688</v>
      </c>
      <c r="Q28" s="14"/>
    </row>
    <row r="29" spans="1:17" x14ac:dyDescent="0.35">
      <c r="A29" s="31">
        <v>23</v>
      </c>
      <c r="B29" s="4">
        <f t="shared" si="4"/>
        <v>557474</v>
      </c>
      <c r="C29" s="21">
        <f t="shared" si="0"/>
        <v>304244</v>
      </c>
      <c r="D29" s="4"/>
      <c r="E29" s="13"/>
      <c r="F29">
        <f t="shared" si="7"/>
        <v>7040</v>
      </c>
      <c r="J29">
        <f t="shared" si="5"/>
        <v>2490</v>
      </c>
      <c r="L29" s="21"/>
      <c r="N29" s="13">
        <f t="shared" si="3"/>
        <v>5540</v>
      </c>
      <c r="P29" s="4">
        <f t="shared" si="6"/>
        <v>7688</v>
      </c>
      <c r="Q29" s="14"/>
    </row>
    <row r="30" spans="1:17" x14ac:dyDescent="0.35">
      <c r="A30" s="31">
        <v>24</v>
      </c>
      <c r="B30" s="4">
        <f t="shared" si="4"/>
        <v>562469</v>
      </c>
      <c r="C30" s="21">
        <f t="shared" si="0"/>
        <v>317472</v>
      </c>
      <c r="D30" s="4"/>
      <c r="E30" s="13"/>
      <c r="F30">
        <f t="shared" si="7"/>
        <v>7040</v>
      </c>
      <c r="K30">
        <f>K4</f>
        <v>-2045</v>
      </c>
      <c r="L30" s="21"/>
      <c r="N30" s="13">
        <f t="shared" si="3"/>
        <v>5540</v>
      </c>
      <c r="P30" s="4">
        <f t="shared" si="6"/>
        <v>7688</v>
      </c>
      <c r="Q30" s="14"/>
    </row>
    <row r="31" spans="1:17" x14ac:dyDescent="0.35">
      <c r="A31" s="31">
        <v>25</v>
      </c>
      <c r="B31" s="4">
        <f t="shared" si="4"/>
        <v>567464</v>
      </c>
      <c r="C31" s="21">
        <f t="shared" si="0"/>
        <v>330700</v>
      </c>
      <c r="D31" s="4"/>
      <c r="E31" s="13"/>
      <c r="F31">
        <f t="shared" si="7"/>
        <v>7040</v>
      </c>
      <c r="K31">
        <f>K30</f>
        <v>-2045</v>
      </c>
      <c r="L31" s="21"/>
      <c r="N31" s="13">
        <f t="shared" si="3"/>
        <v>5540</v>
      </c>
      <c r="P31" s="4">
        <f t="shared" si="6"/>
        <v>7688</v>
      </c>
      <c r="Q31" s="14"/>
    </row>
    <row r="32" spans="1:17" x14ac:dyDescent="0.35">
      <c r="A32" s="31">
        <v>26</v>
      </c>
      <c r="B32" s="4">
        <f t="shared" si="4"/>
        <v>572459</v>
      </c>
      <c r="C32" s="21">
        <f t="shared" si="0"/>
        <v>343928</v>
      </c>
      <c r="D32" s="4"/>
      <c r="E32" s="13"/>
      <c r="F32">
        <f t="shared" si="7"/>
        <v>7040</v>
      </c>
      <c r="K32">
        <f t="shared" ref="K32:K56" si="8">K31</f>
        <v>-2045</v>
      </c>
      <c r="L32" s="21"/>
      <c r="N32" s="13">
        <f t="shared" si="3"/>
        <v>5540</v>
      </c>
      <c r="P32" s="4">
        <f t="shared" si="6"/>
        <v>7688</v>
      </c>
      <c r="Q32" s="14"/>
    </row>
    <row r="33" spans="1:17" x14ac:dyDescent="0.35">
      <c r="A33" s="31">
        <v>27</v>
      </c>
      <c r="B33" s="4">
        <f t="shared" si="4"/>
        <v>577454</v>
      </c>
      <c r="C33" s="21">
        <f t="shared" si="0"/>
        <v>357156</v>
      </c>
      <c r="D33" s="4"/>
      <c r="E33" s="13"/>
      <c r="F33">
        <f t="shared" si="7"/>
        <v>7040</v>
      </c>
      <c r="K33">
        <f t="shared" si="8"/>
        <v>-2045</v>
      </c>
      <c r="L33" s="21"/>
      <c r="N33" s="13">
        <f t="shared" si="3"/>
        <v>5540</v>
      </c>
      <c r="P33" s="4">
        <f t="shared" si="6"/>
        <v>7688</v>
      </c>
      <c r="Q33" s="14"/>
    </row>
    <row r="34" spans="1:17" x14ac:dyDescent="0.35">
      <c r="A34" s="31">
        <v>28</v>
      </c>
      <c r="B34" s="4">
        <f t="shared" si="4"/>
        <v>582449</v>
      </c>
      <c r="C34" s="21">
        <f t="shared" si="0"/>
        <v>370384</v>
      </c>
      <c r="D34" s="4"/>
      <c r="E34" s="13"/>
      <c r="F34">
        <f t="shared" si="7"/>
        <v>7040</v>
      </c>
      <c r="K34">
        <f t="shared" si="8"/>
        <v>-2045</v>
      </c>
      <c r="L34" s="21"/>
      <c r="N34" s="13">
        <f t="shared" si="3"/>
        <v>5540</v>
      </c>
      <c r="P34" s="4">
        <f t="shared" si="6"/>
        <v>7688</v>
      </c>
      <c r="Q34" s="14"/>
    </row>
    <row r="35" spans="1:17" x14ac:dyDescent="0.35">
      <c r="A35" s="31">
        <v>29</v>
      </c>
      <c r="B35" s="4">
        <f t="shared" si="4"/>
        <v>587444</v>
      </c>
      <c r="C35" s="21">
        <f t="shared" si="0"/>
        <v>383612</v>
      </c>
      <c r="D35" s="4"/>
      <c r="E35" s="13"/>
      <c r="F35">
        <f t="shared" si="7"/>
        <v>7040</v>
      </c>
      <c r="K35">
        <f t="shared" si="8"/>
        <v>-2045</v>
      </c>
      <c r="L35" s="21"/>
      <c r="N35" s="13">
        <f t="shared" si="3"/>
        <v>5540</v>
      </c>
      <c r="P35" s="4">
        <f t="shared" si="6"/>
        <v>7688</v>
      </c>
      <c r="Q35" s="14"/>
    </row>
    <row r="36" spans="1:17" x14ac:dyDescent="0.35">
      <c r="A36" s="31">
        <v>30</v>
      </c>
      <c r="B36" s="4">
        <f t="shared" si="4"/>
        <v>592439</v>
      </c>
      <c r="C36" s="21">
        <f t="shared" si="0"/>
        <v>396840</v>
      </c>
      <c r="D36" s="4"/>
      <c r="E36" s="13"/>
      <c r="F36">
        <f t="shared" si="7"/>
        <v>7040</v>
      </c>
      <c r="K36">
        <f t="shared" si="8"/>
        <v>-2045</v>
      </c>
      <c r="L36" s="21"/>
      <c r="N36" s="13">
        <f t="shared" si="3"/>
        <v>5540</v>
      </c>
      <c r="P36" s="4">
        <f t="shared" si="6"/>
        <v>7688</v>
      </c>
      <c r="Q36" s="14"/>
    </row>
    <row r="37" spans="1:17" x14ac:dyDescent="0.35">
      <c r="A37" s="31">
        <v>31</v>
      </c>
      <c r="B37" s="4">
        <f t="shared" si="4"/>
        <v>595972</v>
      </c>
      <c r="C37" s="21">
        <f t="shared" si="0"/>
        <v>410068</v>
      </c>
      <c r="D37" s="4"/>
      <c r="E37" s="13"/>
      <c r="G37">
        <f>G4</f>
        <v>5578</v>
      </c>
      <c r="K37">
        <f t="shared" si="8"/>
        <v>-2045</v>
      </c>
      <c r="L37" s="21"/>
      <c r="N37" s="13">
        <f t="shared" si="3"/>
        <v>5540</v>
      </c>
      <c r="P37" s="4">
        <f t="shared" si="6"/>
        <v>7688</v>
      </c>
      <c r="Q37" s="14"/>
    </row>
    <row r="38" spans="1:17" x14ac:dyDescent="0.35">
      <c r="A38" s="31">
        <v>32</v>
      </c>
      <c r="B38" s="4">
        <f t="shared" si="4"/>
        <v>599505</v>
      </c>
      <c r="C38" s="21">
        <f t="shared" si="0"/>
        <v>423296</v>
      </c>
      <c r="D38" s="4"/>
      <c r="E38" s="13"/>
      <c r="G38">
        <f>G37</f>
        <v>5578</v>
      </c>
      <c r="K38">
        <f t="shared" si="8"/>
        <v>-2045</v>
      </c>
      <c r="L38" s="21"/>
      <c r="N38" s="13">
        <f t="shared" si="3"/>
        <v>5540</v>
      </c>
      <c r="P38" s="4">
        <f t="shared" si="6"/>
        <v>7688</v>
      </c>
      <c r="Q38" s="14"/>
    </row>
    <row r="39" spans="1:17" x14ac:dyDescent="0.35">
      <c r="A39" s="31">
        <v>33</v>
      </c>
      <c r="B39" s="4">
        <f t="shared" si="4"/>
        <v>603038</v>
      </c>
      <c r="C39" s="21">
        <f t="shared" si="0"/>
        <v>436524</v>
      </c>
      <c r="D39" s="4"/>
      <c r="E39" s="13"/>
      <c r="G39">
        <f t="shared" ref="G39:G56" si="9">G38</f>
        <v>5578</v>
      </c>
      <c r="K39">
        <f t="shared" si="8"/>
        <v>-2045</v>
      </c>
      <c r="L39" s="21"/>
      <c r="N39" s="13">
        <f t="shared" si="3"/>
        <v>5540</v>
      </c>
      <c r="P39" s="4">
        <f t="shared" si="6"/>
        <v>7688</v>
      </c>
      <c r="Q39" s="14"/>
    </row>
    <row r="40" spans="1:17" x14ac:dyDescent="0.35">
      <c r="A40" s="31">
        <v>34</v>
      </c>
      <c r="B40" s="4">
        <f t="shared" si="4"/>
        <v>606571</v>
      </c>
      <c r="C40" s="21">
        <f t="shared" ref="C40:C71" si="10">SUM(N40:P40)+C39</f>
        <v>449752</v>
      </c>
      <c r="D40" s="4"/>
      <c r="E40" s="13"/>
      <c r="G40">
        <f t="shared" si="9"/>
        <v>5578</v>
      </c>
      <c r="K40">
        <f t="shared" si="8"/>
        <v>-2045</v>
      </c>
      <c r="L40" s="21"/>
      <c r="N40" s="13">
        <f t="shared" si="3"/>
        <v>5540</v>
      </c>
      <c r="P40" s="4">
        <f t="shared" si="6"/>
        <v>7688</v>
      </c>
      <c r="Q40" s="14"/>
    </row>
    <row r="41" spans="1:17" x14ac:dyDescent="0.35">
      <c r="A41" s="31">
        <v>35</v>
      </c>
      <c r="B41" s="4">
        <f t="shared" si="4"/>
        <v>610104</v>
      </c>
      <c r="C41" s="21">
        <f t="shared" si="10"/>
        <v>462980</v>
      </c>
      <c r="D41" s="4"/>
      <c r="E41" s="13"/>
      <c r="G41">
        <f t="shared" si="9"/>
        <v>5578</v>
      </c>
      <c r="K41">
        <f t="shared" si="8"/>
        <v>-2045</v>
      </c>
      <c r="L41" s="21"/>
      <c r="N41" s="13">
        <f t="shared" si="3"/>
        <v>5540</v>
      </c>
      <c r="P41" s="4">
        <f t="shared" si="6"/>
        <v>7688</v>
      </c>
      <c r="Q41" s="14"/>
    </row>
    <row r="42" spans="1:17" x14ac:dyDescent="0.35">
      <c r="A42" s="31">
        <v>36</v>
      </c>
      <c r="B42" s="4">
        <f t="shared" si="4"/>
        <v>613637</v>
      </c>
      <c r="C42" s="21">
        <f t="shared" si="10"/>
        <v>476208</v>
      </c>
      <c r="D42" s="4"/>
      <c r="E42" s="13"/>
      <c r="G42">
        <f t="shared" si="9"/>
        <v>5578</v>
      </c>
      <c r="K42">
        <f t="shared" si="8"/>
        <v>-2045</v>
      </c>
      <c r="L42" s="21"/>
      <c r="N42" s="13">
        <f t="shared" si="3"/>
        <v>5540</v>
      </c>
      <c r="P42" s="4">
        <f t="shared" si="6"/>
        <v>7688</v>
      </c>
      <c r="Q42" s="14"/>
    </row>
    <row r="43" spans="1:17" x14ac:dyDescent="0.35">
      <c r="A43" s="31">
        <v>37</v>
      </c>
      <c r="B43" s="4">
        <f t="shared" si="4"/>
        <v>617170</v>
      </c>
      <c r="C43" s="21">
        <f t="shared" si="10"/>
        <v>489436</v>
      </c>
      <c r="D43" s="4"/>
      <c r="E43" s="13"/>
      <c r="G43">
        <f t="shared" si="9"/>
        <v>5578</v>
      </c>
      <c r="K43">
        <f t="shared" si="8"/>
        <v>-2045</v>
      </c>
      <c r="L43" s="21"/>
      <c r="N43" s="13">
        <f t="shared" si="3"/>
        <v>5540</v>
      </c>
      <c r="P43" s="4">
        <f t="shared" si="6"/>
        <v>7688</v>
      </c>
      <c r="Q43" s="14"/>
    </row>
    <row r="44" spans="1:17" x14ac:dyDescent="0.35">
      <c r="A44" s="31">
        <v>38</v>
      </c>
      <c r="B44" s="4">
        <f t="shared" si="4"/>
        <v>620703</v>
      </c>
      <c r="C44" s="21">
        <f t="shared" si="10"/>
        <v>502664</v>
      </c>
      <c r="D44" s="4"/>
      <c r="E44" s="13"/>
      <c r="G44">
        <f t="shared" si="9"/>
        <v>5578</v>
      </c>
      <c r="K44">
        <f t="shared" si="8"/>
        <v>-2045</v>
      </c>
      <c r="L44" s="21"/>
      <c r="N44" s="13">
        <f t="shared" si="3"/>
        <v>5540</v>
      </c>
      <c r="P44" s="4">
        <f t="shared" si="6"/>
        <v>7688</v>
      </c>
      <c r="Q44" s="14"/>
    </row>
    <row r="45" spans="1:17" x14ac:dyDescent="0.35">
      <c r="A45" s="31">
        <v>39</v>
      </c>
      <c r="B45" s="4">
        <f t="shared" si="4"/>
        <v>624236</v>
      </c>
      <c r="C45" s="21">
        <f t="shared" si="10"/>
        <v>515892</v>
      </c>
      <c r="D45" s="4"/>
      <c r="E45" s="13"/>
      <c r="G45">
        <f t="shared" si="9"/>
        <v>5578</v>
      </c>
      <c r="K45">
        <f t="shared" si="8"/>
        <v>-2045</v>
      </c>
      <c r="L45" s="21"/>
      <c r="N45" s="13">
        <f t="shared" si="3"/>
        <v>5540</v>
      </c>
      <c r="P45" s="4">
        <f t="shared" si="6"/>
        <v>7688</v>
      </c>
      <c r="Q45" s="14"/>
    </row>
    <row r="46" spans="1:17" x14ac:dyDescent="0.35">
      <c r="A46" s="31">
        <v>40</v>
      </c>
      <c r="B46" s="4">
        <f t="shared" si="4"/>
        <v>627769</v>
      </c>
      <c r="C46" s="21">
        <f t="shared" si="10"/>
        <v>529120</v>
      </c>
      <c r="D46" s="4"/>
      <c r="E46" s="13"/>
      <c r="G46">
        <f t="shared" si="9"/>
        <v>5578</v>
      </c>
      <c r="K46">
        <f t="shared" si="8"/>
        <v>-2045</v>
      </c>
      <c r="L46" s="21"/>
      <c r="N46" s="13">
        <f t="shared" si="3"/>
        <v>5540</v>
      </c>
      <c r="P46" s="4">
        <f t="shared" si="6"/>
        <v>7688</v>
      </c>
      <c r="Q46" s="14"/>
    </row>
    <row r="47" spans="1:17" x14ac:dyDescent="0.35">
      <c r="A47" s="31">
        <v>41</v>
      </c>
      <c r="B47" s="4">
        <f t="shared" si="4"/>
        <v>631302</v>
      </c>
      <c r="C47" s="21">
        <f t="shared" si="10"/>
        <v>534660</v>
      </c>
      <c r="D47" s="4"/>
      <c r="E47" s="13"/>
      <c r="G47">
        <f t="shared" si="9"/>
        <v>5578</v>
      </c>
      <c r="K47">
        <f t="shared" si="8"/>
        <v>-2045</v>
      </c>
      <c r="L47" s="21"/>
      <c r="N47" s="13">
        <f t="shared" si="3"/>
        <v>5540</v>
      </c>
      <c r="Q47" s="14"/>
    </row>
    <row r="48" spans="1:17" x14ac:dyDescent="0.35">
      <c r="A48" s="31">
        <v>42</v>
      </c>
      <c r="B48" s="4">
        <f t="shared" si="4"/>
        <v>634835</v>
      </c>
      <c r="C48" s="21">
        <f t="shared" si="10"/>
        <v>540200</v>
      </c>
      <c r="D48" s="4"/>
      <c r="E48" s="13"/>
      <c r="G48">
        <f t="shared" si="9"/>
        <v>5578</v>
      </c>
      <c r="K48">
        <f t="shared" si="8"/>
        <v>-2045</v>
      </c>
      <c r="L48" s="21"/>
      <c r="N48" s="13">
        <f t="shared" si="3"/>
        <v>5540</v>
      </c>
      <c r="Q48" s="14"/>
    </row>
    <row r="49" spans="1:17" x14ac:dyDescent="0.35">
      <c r="A49" s="31">
        <v>43</v>
      </c>
      <c r="B49" s="4">
        <f t="shared" si="4"/>
        <v>638368</v>
      </c>
      <c r="C49" s="21">
        <f t="shared" si="10"/>
        <v>545740</v>
      </c>
      <c r="D49" s="4"/>
      <c r="E49" s="13"/>
      <c r="G49">
        <f t="shared" si="9"/>
        <v>5578</v>
      </c>
      <c r="K49">
        <f t="shared" si="8"/>
        <v>-2045</v>
      </c>
      <c r="L49" s="21"/>
      <c r="N49" s="13">
        <f t="shared" si="3"/>
        <v>5540</v>
      </c>
      <c r="Q49" s="14"/>
    </row>
    <row r="50" spans="1:17" x14ac:dyDescent="0.35">
      <c r="A50" s="31">
        <v>44</v>
      </c>
      <c r="B50" s="4">
        <f t="shared" si="4"/>
        <v>641901</v>
      </c>
      <c r="C50" s="21">
        <f t="shared" si="10"/>
        <v>551280</v>
      </c>
      <c r="D50" s="4"/>
      <c r="E50" s="13"/>
      <c r="G50">
        <f t="shared" si="9"/>
        <v>5578</v>
      </c>
      <c r="K50">
        <f t="shared" si="8"/>
        <v>-2045</v>
      </c>
      <c r="L50" s="21"/>
      <c r="N50" s="13">
        <f t="shared" si="3"/>
        <v>5540</v>
      </c>
      <c r="Q50" s="14"/>
    </row>
    <row r="51" spans="1:17" x14ac:dyDescent="0.35">
      <c r="A51" s="31">
        <v>45</v>
      </c>
      <c r="B51" s="4">
        <f t="shared" si="4"/>
        <v>645434</v>
      </c>
      <c r="C51" s="21">
        <f t="shared" si="10"/>
        <v>556820</v>
      </c>
      <c r="D51" s="4"/>
      <c r="E51" s="13"/>
      <c r="G51">
        <f t="shared" si="9"/>
        <v>5578</v>
      </c>
      <c r="K51">
        <f t="shared" si="8"/>
        <v>-2045</v>
      </c>
      <c r="L51" s="21"/>
      <c r="N51" s="13">
        <f t="shared" si="3"/>
        <v>5540</v>
      </c>
      <c r="Q51" s="14"/>
    </row>
    <row r="52" spans="1:17" x14ac:dyDescent="0.35">
      <c r="A52" s="31">
        <v>46</v>
      </c>
      <c r="B52" s="4">
        <f t="shared" si="4"/>
        <v>648967</v>
      </c>
      <c r="C52" s="21">
        <f t="shared" si="10"/>
        <v>562360</v>
      </c>
      <c r="D52" s="4"/>
      <c r="E52" s="13"/>
      <c r="G52">
        <f t="shared" si="9"/>
        <v>5578</v>
      </c>
      <c r="K52">
        <f t="shared" si="8"/>
        <v>-2045</v>
      </c>
      <c r="L52" s="21"/>
      <c r="N52" s="13">
        <f t="shared" si="3"/>
        <v>5540</v>
      </c>
      <c r="Q52" s="14"/>
    </row>
    <row r="53" spans="1:17" x14ac:dyDescent="0.35">
      <c r="A53" s="31">
        <v>47</v>
      </c>
      <c r="B53" s="4">
        <f t="shared" si="4"/>
        <v>652500</v>
      </c>
      <c r="C53" s="21">
        <f t="shared" si="10"/>
        <v>567900</v>
      </c>
      <c r="D53" s="4"/>
      <c r="E53" s="13"/>
      <c r="G53">
        <f t="shared" si="9"/>
        <v>5578</v>
      </c>
      <c r="K53">
        <f t="shared" si="8"/>
        <v>-2045</v>
      </c>
      <c r="L53" s="21"/>
      <c r="N53" s="13">
        <f t="shared" si="3"/>
        <v>5540</v>
      </c>
      <c r="Q53" s="14"/>
    </row>
    <row r="54" spans="1:17" x14ac:dyDescent="0.35">
      <c r="A54" s="31">
        <v>48</v>
      </c>
      <c r="B54" s="4">
        <f t="shared" si="4"/>
        <v>656033</v>
      </c>
      <c r="C54" s="21">
        <f t="shared" si="10"/>
        <v>573440</v>
      </c>
      <c r="D54" s="4"/>
      <c r="E54" s="13"/>
      <c r="G54">
        <f t="shared" si="9"/>
        <v>5578</v>
      </c>
      <c r="K54">
        <f t="shared" si="8"/>
        <v>-2045</v>
      </c>
      <c r="L54" s="21"/>
      <c r="N54" s="13">
        <f t="shared" si="3"/>
        <v>5540</v>
      </c>
      <c r="Q54" s="14"/>
    </row>
    <row r="55" spans="1:17" x14ac:dyDescent="0.35">
      <c r="A55" s="31">
        <v>49</v>
      </c>
      <c r="B55" s="4">
        <f t="shared" si="4"/>
        <v>659566</v>
      </c>
      <c r="C55" s="21">
        <f t="shared" si="10"/>
        <v>578980</v>
      </c>
      <c r="D55" s="4"/>
      <c r="E55" s="13"/>
      <c r="G55">
        <f t="shared" si="9"/>
        <v>5578</v>
      </c>
      <c r="K55">
        <f t="shared" si="8"/>
        <v>-2045</v>
      </c>
      <c r="L55" s="21"/>
      <c r="N55" s="13">
        <f t="shared" si="3"/>
        <v>5540</v>
      </c>
      <c r="Q55" s="14"/>
    </row>
    <row r="56" spans="1:17" x14ac:dyDescent="0.35">
      <c r="A56" s="31">
        <v>50</v>
      </c>
      <c r="B56" s="4">
        <f t="shared" si="4"/>
        <v>663099</v>
      </c>
      <c r="C56" s="21">
        <f t="shared" si="10"/>
        <v>584520</v>
      </c>
      <c r="D56" s="4"/>
      <c r="E56" s="13"/>
      <c r="G56">
        <f t="shared" si="9"/>
        <v>5578</v>
      </c>
      <c r="K56">
        <f t="shared" si="8"/>
        <v>-2045</v>
      </c>
      <c r="L56" s="21"/>
      <c r="N56" s="13">
        <f t="shared" si="3"/>
        <v>5540</v>
      </c>
      <c r="Q56" s="14"/>
    </row>
    <row r="57" spans="1:17" x14ac:dyDescent="0.35">
      <c r="A57" s="31">
        <v>51</v>
      </c>
      <c r="B57" s="4">
        <f>SUM(E57:J57)+B56</f>
        <v>665852</v>
      </c>
      <c r="C57" s="21">
        <f t="shared" si="10"/>
        <v>586100</v>
      </c>
      <c r="D57" s="4"/>
      <c r="E57" s="13"/>
      <c r="H57">
        <f>H4</f>
        <v>4808</v>
      </c>
      <c r="J57">
        <f>-SUM(I7:K56)</f>
        <v>-2055</v>
      </c>
      <c r="L57" s="21"/>
      <c r="N57" s="13"/>
      <c r="O57">
        <f>O4</f>
        <v>1580</v>
      </c>
      <c r="Q57" s="14"/>
    </row>
    <row r="58" spans="1:17" x14ac:dyDescent="0.35">
      <c r="A58" s="31">
        <v>52</v>
      </c>
      <c r="B58" s="4">
        <f t="shared" ref="B58:B81" si="11">SUM(E58:K58)+B57</f>
        <v>670660</v>
      </c>
      <c r="C58" s="21">
        <f t="shared" si="10"/>
        <v>587680</v>
      </c>
      <c r="D58" s="4"/>
      <c r="E58" s="13"/>
      <c r="H58">
        <f>H57</f>
        <v>4808</v>
      </c>
      <c r="L58" s="21"/>
      <c r="N58" s="13"/>
      <c r="O58">
        <f>O57</f>
        <v>1580</v>
      </c>
      <c r="Q58" s="14"/>
    </row>
    <row r="59" spans="1:17" x14ac:dyDescent="0.35">
      <c r="A59" s="31">
        <v>53</v>
      </c>
      <c r="B59" s="4">
        <f t="shared" si="11"/>
        <v>675468</v>
      </c>
      <c r="C59" s="21">
        <f t="shared" si="10"/>
        <v>589260</v>
      </c>
      <c r="D59" s="4"/>
      <c r="E59" s="13"/>
      <c r="H59">
        <f t="shared" ref="H59:H81" si="12">H58</f>
        <v>4808</v>
      </c>
      <c r="L59" s="21"/>
      <c r="N59" s="13"/>
      <c r="O59">
        <f t="shared" ref="O59:O81" si="13">O58</f>
        <v>1580</v>
      </c>
      <c r="Q59" s="14"/>
    </row>
    <row r="60" spans="1:17" x14ac:dyDescent="0.35">
      <c r="A60" s="31">
        <v>54</v>
      </c>
      <c r="B60" s="4">
        <f t="shared" si="11"/>
        <v>680276</v>
      </c>
      <c r="C60" s="21">
        <f t="shared" si="10"/>
        <v>590840</v>
      </c>
      <c r="D60" s="4"/>
      <c r="E60" s="13"/>
      <c r="H60">
        <f t="shared" si="12"/>
        <v>4808</v>
      </c>
      <c r="L60" s="21"/>
      <c r="N60" s="13"/>
      <c r="O60">
        <f t="shared" si="13"/>
        <v>1580</v>
      </c>
      <c r="Q60" s="14"/>
    </row>
    <row r="61" spans="1:17" x14ac:dyDescent="0.35">
      <c r="A61" s="31">
        <v>55</v>
      </c>
      <c r="B61" s="4">
        <f t="shared" si="11"/>
        <v>685084</v>
      </c>
      <c r="C61" s="21">
        <f t="shared" si="10"/>
        <v>592420</v>
      </c>
      <c r="D61" s="4"/>
      <c r="E61" s="13"/>
      <c r="H61">
        <f t="shared" si="12"/>
        <v>4808</v>
      </c>
      <c r="L61" s="21"/>
      <c r="N61" s="13"/>
      <c r="O61">
        <f t="shared" si="13"/>
        <v>1580</v>
      </c>
      <c r="Q61" s="14"/>
    </row>
    <row r="62" spans="1:17" x14ac:dyDescent="0.35">
      <c r="A62" s="31">
        <v>56</v>
      </c>
      <c r="B62" s="4">
        <f t="shared" si="11"/>
        <v>689892</v>
      </c>
      <c r="C62" s="21">
        <f t="shared" si="10"/>
        <v>594000</v>
      </c>
      <c r="D62" s="4"/>
      <c r="E62" s="13"/>
      <c r="H62">
        <f t="shared" si="12"/>
        <v>4808</v>
      </c>
      <c r="L62" s="21"/>
      <c r="N62" s="13"/>
      <c r="O62">
        <f t="shared" si="13"/>
        <v>1580</v>
      </c>
      <c r="Q62" s="14"/>
    </row>
    <row r="63" spans="1:17" x14ac:dyDescent="0.35">
      <c r="A63" s="31">
        <v>57</v>
      </c>
      <c r="B63" s="4">
        <f t="shared" si="11"/>
        <v>694700</v>
      </c>
      <c r="C63" s="21">
        <f t="shared" si="10"/>
        <v>595580</v>
      </c>
      <c r="D63" s="4"/>
      <c r="E63" s="13"/>
      <c r="H63">
        <f t="shared" si="12"/>
        <v>4808</v>
      </c>
      <c r="L63" s="21"/>
      <c r="N63" s="13"/>
      <c r="O63">
        <f t="shared" si="13"/>
        <v>1580</v>
      </c>
      <c r="Q63" s="14"/>
    </row>
    <row r="64" spans="1:17" x14ac:dyDescent="0.35">
      <c r="A64" s="31">
        <v>58</v>
      </c>
      <c r="B64" s="4">
        <f t="shared" si="11"/>
        <v>699508</v>
      </c>
      <c r="C64" s="21">
        <f t="shared" si="10"/>
        <v>597160</v>
      </c>
      <c r="D64" s="4"/>
      <c r="E64" s="13"/>
      <c r="H64">
        <f t="shared" si="12"/>
        <v>4808</v>
      </c>
      <c r="L64" s="21"/>
      <c r="N64" s="13"/>
      <c r="O64">
        <f t="shared" si="13"/>
        <v>1580</v>
      </c>
      <c r="Q64" s="14"/>
    </row>
    <row r="65" spans="1:17" x14ac:dyDescent="0.35">
      <c r="A65" s="31">
        <v>59</v>
      </c>
      <c r="B65" s="4">
        <f t="shared" si="11"/>
        <v>704316</v>
      </c>
      <c r="C65" s="21">
        <f t="shared" si="10"/>
        <v>598740</v>
      </c>
      <c r="D65" s="4"/>
      <c r="E65" s="13"/>
      <c r="H65">
        <f t="shared" si="12"/>
        <v>4808</v>
      </c>
      <c r="L65" s="21"/>
      <c r="N65" s="13"/>
      <c r="O65">
        <f t="shared" si="13"/>
        <v>1580</v>
      </c>
      <c r="Q65" s="14"/>
    </row>
    <row r="66" spans="1:17" x14ac:dyDescent="0.35">
      <c r="A66" s="31">
        <v>60</v>
      </c>
      <c r="B66" s="4">
        <f t="shared" si="11"/>
        <v>709124</v>
      </c>
      <c r="C66" s="21">
        <f t="shared" si="10"/>
        <v>600320</v>
      </c>
      <c r="D66" s="4"/>
      <c r="E66" s="13"/>
      <c r="H66">
        <f t="shared" si="12"/>
        <v>4808</v>
      </c>
      <c r="L66" s="21"/>
      <c r="N66" s="13"/>
      <c r="O66">
        <f t="shared" si="13"/>
        <v>1580</v>
      </c>
      <c r="Q66" s="14"/>
    </row>
    <row r="67" spans="1:17" x14ac:dyDescent="0.35">
      <c r="A67" s="31">
        <v>61</v>
      </c>
      <c r="B67" s="4">
        <f t="shared" si="11"/>
        <v>713932</v>
      </c>
      <c r="C67" s="21">
        <f t="shared" si="10"/>
        <v>601900</v>
      </c>
      <c r="D67" s="4"/>
      <c r="E67" s="13"/>
      <c r="H67">
        <f t="shared" si="12"/>
        <v>4808</v>
      </c>
      <c r="L67" s="21"/>
      <c r="N67" s="13"/>
      <c r="O67">
        <f t="shared" si="13"/>
        <v>1580</v>
      </c>
      <c r="Q67" s="14"/>
    </row>
    <row r="68" spans="1:17" x14ac:dyDescent="0.35">
      <c r="A68" s="31">
        <v>62</v>
      </c>
      <c r="B68" s="4">
        <f t="shared" si="11"/>
        <v>718740</v>
      </c>
      <c r="C68" s="21">
        <f t="shared" si="10"/>
        <v>603480</v>
      </c>
      <c r="D68" s="4"/>
      <c r="E68" s="13"/>
      <c r="H68">
        <f t="shared" si="12"/>
        <v>4808</v>
      </c>
      <c r="L68" s="21"/>
      <c r="N68" s="13"/>
      <c r="O68">
        <f t="shared" si="13"/>
        <v>1580</v>
      </c>
      <c r="Q68" s="14"/>
    </row>
    <row r="69" spans="1:17" x14ac:dyDescent="0.35">
      <c r="A69" s="31">
        <v>63</v>
      </c>
      <c r="B69" s="4">
        <f t="shared" si="11"/>
        <v>723548</v>
      </c>
      <c r="C69" s="21">
        <f t="shared" si="10"/>
        <v>605060</v>
      </c>
      <c r="D69" s="4"/>
      <c r="E69" s="13"/>
      <c r="H69">
        <f t="shared" si="12"/>
        <v>4808</v>
      </c>
      <c r="L69" s="21"/>
      <c r="N69" s="13"/>
      <c r="O69">
        <f t="shared" si="13"/>
        <v>1580</v>
      </c>
      <c r="Q69" s="14"/>
    </row>
    <row r="70" spans="1:17" x14ac:dyDescent="0.35">
      <c r="A70" s="31">
        <v>64</v>
      </c>
      <c r="B70" s="4">
        <f t="shared" si="11"/>
        <v>728356</v>
      </c>
      <c r="C70" s="21">
        <f t="shared" si="10"/>
        <v>606640</v>
      </c>
      <c r="D70" s="4"/>
      <c r="E70" s="13"/>
      <c r="H70">
        <f t="shared" si="12"/>
        <v>4808</v>
      </c>
      <c r="L70" s="21"/>
      <c r="N70" s="13"/>
      <c r="O70">
        <f t="shared" si="13"/>
        <v>1580</v>
      </c>
      <c r="Q70" s="14"/>
    </row>
    <row r="71" spans="1:17" x14ac:dyDescent="0.35">
      <c r="A71" s="31">
        <v>65</v>
      </c>
      <c r="B71" s="4">
        <f t="shared" si="11"/>
        <v>733164</v>
      </c>
      <c r="C71" s="21">
        <f t="shared" si="10"/>
        <v>608220</v>
      </c>
      <c r="D71" s="4"/>
      <c r="E71" s="13"/>
      <c r="H71">
        <f t="shared" si="12"/>
        <v>4808</v>
      </c>
      <c r="L71" s="21"/>
      <c r="N71" s="13"/>
      <c r="O71">
        <f t="shared" si="13"/>
        <v>1580</v>
      </c>
      <c r="Q71" s="14"/>
    </row>
    <row r="72" spans="1:17" x14ac:dyDescent="0.35">
      <c r="A72" s="31">
        <v>66</v>
      </c>
      <c r="B72" s="4">
        <f t="shared" si="11"/>
        <v>737972</v>
      </c>
      <c r="C72" s="21">
        <f t="shared" ref="C72:C81" si="14">SUM(N72:P72)+C71</f>
        <v>609800</v>
      </c>
      <c r="D72" s="4"/>
      <c r="E72" s="13"/>
      <c r="H72">
        <f t="shared" si="12"/>
        <v>4808</v>
      </c>
      <c r="L72" s="21"/>
      <c r="N72" s="13"/>
      <c r="O72">
        <f t="shared" si="13"/>
        <v>1580</v>
      </c>
      <c r="Q72" s="14"/>
    </row>
    <row r="73" spans="1:17" x14ac:dyDescent="0.35">
      <c r="A73" s="31">
        <v>67</v>
      </c>
      <c r="B73" s="4">
        <f t="shared" si="11"/>
        <v>742780</v>
      </c>
      <c r="C73" s="21">
        <f t="shared" si="14"/>
        <v>611380</v>
      </c>
      <c r="D73" s="4"/>
      <c r="E73" s="13"/>
      <c r="H73">
        <f t="shared" si="12"/>
        <v>4808</v>
      </c>
      <c r="L73" s="21"/>
      <c r="N73" s="13"/>
      <c r="O73">
        <f t="shared" si="13"/>
        <v>1580</v>
      </c>
      <c r="Q73" s="14"/>
    </row>
    <row r="74" spans="1:17" x14ac:dyDescent="0.35">
      <c r="A74" s="31">
        <v>68</v>
      </c>
      <c r="B74" s="4">
        <f t="shared" si="11"/>
        <v>747588</v>
      </c>
      <c r="C74" s="21">
        <f t="shared" si="14"/>
        <v>612960</v>
      </c>
      <c r="D74" s="4"/>
      <c r="E74" s="13"/>
      <c r="H74">
        <f t="shared" si="12"/>
        <v>4808</v>
      </c>
      <c r="L74" s="21"/>
      <c r="N74" s="13"/>
      <c r="O74">
        <f t="shared" si="13"/>
        <v>1580</v>
      </c>
      <c r="Q74" s="14"/>
    </row>
    <row r="75" spans="1:17" x14ac:dyDescent="0.35">
      <c r="A75" s="31">
        <v>69</v>
      </c>
      <c r="B75" s="4">
        <f t="shared" si="11"/>
        <v>752396</v>
      </c>
      <c r="C75" s="21">
        <f t="shared" si="14"/>
        <v>614540</v>
      </c>
      <c r="D75" s="4"/>
      <c r="E75" s="13"/>
      <c r="H75">
        <f t="shared" si="12"/>
        <v>4808</v>
      </c>
      <c r="L75" s="21"/>
      <c r="N75" s="13"/>
      <c r="O75">
        <f t="shared" si="13"/>
        <v>1580</v>
      </c>
      <c r="Q75" s="14"/>
    </row>
    <row r="76" spans="1:17" x14ac:dyDescent="0.35">
      <c r="A76" s="31">
        <v>70</v>
      </c>
      <c r="B76" s="4">
        <f t="shared" si="11"/>
        <v>757204</v>
      </c>
      <c r="C76" s="21">
        <f t="shared" si="14"/>
        <v>616120</v>
      </c>
      <c r="D76" s="4"/>
      <c r="E76" s="13"/>
      <c r="H76">
        <f t="shared" si="12"/>
        <v>4808</v>
      </c>
      <c r="L76" s="21"/>
      <c r="N76" s="13"/>
      <c r="O76">
        <f t="shared" si="13"/>
        <v>1580</v>
      </c>
      <c r="Q76" s="14"/>
    </row>
    <row r="77" spans="1:17" x14ac:dyDescent="0.35">
      <c r="A77" s="31">
        <v>71</v>
      </c>
      <c r="B77" s="4">
        <f t="shared" si="11"/>
        <v>762012</v>
      </c>
      <c r="C77" s="21">
        <f t="shared" si="14"/>
        <v>617700</v>
      </c>
      <c r="D77" s="4"/>
      <c r="E77" s="13"/>
      <c r="H77">
        <f t="shared" si="12"/>
        <v>4808</v>
      </c>
      <c r="L77" s="21"/>
      <c r="N77" s="13"/>
      <c r="O77">
        <f t="shared" si="13"/>
        <v>1580</v>
      </c>
      <c r="Q77" s="14"/>
    </row>
    <row r="78" spans="1:17" x14ac:dyDescent="0.35">
      <c r="A78" s="31">
        <v>72</v>
      </c>
      <c r="B78" s="4">
        <f t="shared" si="11"/>
        <v>766820</v>
      </c>
      <c r="C78" s="21">
        <f t="shared" si="14"/>
        <v>619280</v>
      </c>
      <c r="D78" s="4"/>
      <c r="E78" s="13"/>
      <c r="H78">
        <f t="shared" si="12"/>
        <v>4808</v>
      </c>
      <c r="L78" s="21"/>
      <c r="N78" s="13"/>
      <c r="O78">
        <f t="shared" si="13"/>
        <v>1580</v>
      </c>
      <c r="Q78" s="14"/>
    </row>
    <row r="79" spans="1:17" x14ac:dyDescent="0.35">
      <c r="A79" s="31">
        <v>73</v>
      </c>
      <c r="B79" s="4">
        <f t="shared" si="11"/>
        <v>771628</v>
      </c>
      <c r="C79" s="21">
        <f t="shared" si="14"/>
        <v>620860</v>
      </c>
      <c r="D79" s="4"/>
      <c r="E79" s="13"/>
      <c r="H79">
        <f t="shared" si="12"/>
        <v>4808</v>
      </c>
      <c r="L79" s="21"/>
      <c r="N79" s="13"/>
      <c r="O79">
        <f t="shared" si="13"/>
        <v>1580</v>
      </c>
      <c r="Q79" s="14"/>
    </row>
    <row r="80" spans="1:17" x14ac:dyDescent="0.35">
      <c r="A80" s="31">
        <v>74</v>
      </c>
      <c r="B80" s="4">
        <f t="shared" si="11"/>
        <v>776436</v>
      </c>
      <c r="C80" s="21">
        <f t="shared" si="14"/>
        <v>622440</v>
      </c>
      <c r="D80" s="4"/>
      <c r="E80" s="13"/>
      <c r="H80">
        <f t="shared" si="12"/>
        <v>4808</v>
      </c>
      <c r="L80" s="21"/>
      <c r="N80" s="13"/>
      <c r="O80">
        <f t="shared" si="13"/>
        <v>1580</v>
      </c>
      <c r="Q80" s="14"/>
    </row>
    <row r="81" spans="1:17" x14ac:dyDescent="0.35">
      <c r="A81" s="32">
        <v>75</v>
      </c>
      <c r="B81" s="17">
        <f t="shared" si="11"/>
        <v>781244</v>
      </c>
      <c r="C81" s="22">
        <f t="shared" si="14"/>
        <v>624020</v>
      </c>
      <c r="D81" s="4"/>
      <c r="E81" s="15"/>
      <c r="F81" s="16"/>
      <c r="G81" s="16"/>
      <c r="H81" s="16">
        <f t="shared" si="12"/>
        <v>4808</v>
      </c>
      <c r="I81" s="16"/>
      <c r="J81" s="16"/>
      <c r="K81" s="16"/>
      <c r="L81" s="22"/>
      <c r="N81" s="15"/>
      <c r="O81" s="16">
        <f t="shared" si="13"/>
        <v>1580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46BC-0665-4D8C-B58B-7A0C5A10C32D}">
  <dimension ref="A1"/>
  <sheetViews>
    <sheetView zoomScale="180" zoomScaleNormal="180" workbookViewId="0">
      <selection activeCell="C25" sqref="C25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79DB-F68B-418A-A86C-7481C75F23D4}">
  <dimension ref="A1:Q82"/>
  <sheetViews>
    <sheetView workbookViewId="0">
      <selection activeCell="J59" sqref="J59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3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8646</v>
      </c>
      <c r="F4" s="6">
        <f>'Kr pr. dyr, sone 5'!F4</f>
        <v>7040</v>
      </c>
      <c r="G4" s="6">
        <f>'Kr pr. dyr, sone 5'!G4</f>
        <v>5578</v>
      </c>
      <c r="H4" s="6">
        <f>'Kr pr. dyr, sone 5'!H4</f>
        <v>4808</v>
      </c>
      <c r="I4" s="6">
        <f>I3*J4</f>
        <v>14940</v>
      </c>
      <c r="J4" s="6">
        <f>'Kr pr. dyr, sone 5'!J4</f>
        <v>2490</v>
      </c>
      <c r="K4" s="6">
        <f>'Kr pr. dyr, sone 5'!K4</f>
        <v>-2045</v>
      </c>
      <c r="L4" s="6">
        <f>'Satsar 2023'!B28</f>
        <v>56410</v>
      </c>
      <c r="N4" s="6">
        <f>'Kr pr. dyr, sone 5'!N4</f>
        <v>5540</v>
      </c>
      <c r="O4" s="6">
        <f>'Kr pr. dyr, sone 5'!O4</f>
        <v>1580</v>
      </c>
      <c r="P4" s="6">
        <f>6*Q4</f>
        <v>34584</v>
      </c>
      <c r="Q4" s="23">
        <f>'Satsar 2023'!B41</f>
        <v>5764</v>
      </c>
    </row>
    <row r="5" spans="1:17" x14ac:dyDescent="0.35">
      <c r="A5" s="30" t="s">
        <v>16</v>
      </c>
      <c r="L5">
        <f>L4*5</f>
        <v>282050</v>
      </c>
      <c r="Q5">
        <f>Q4*40</f>
        <v>230560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65056</v>
      </c>
      <c r="C7" s="21">
        <f t="shared" ref="C7:C70" si="1">SUM(N7:P7)</f>
        <v>5540</v>
      </c>
      <c r="D7" s="4"/>
      <c r="E7" s="13">
        <f>E4</f>
        <v>8646</v>
      </c>
      <c r="L7" s="14">
        <f>L4</f>
        <v>56410</v>
      </c>
      <c r="N7" s="10">
        <f>N4</f>
        <v>5540</v>
      </c>
      <c r="O7" s="11"/>
      <c r="P7" s="11"/>
      <c r="Q7" s="12"/>
    </row>
    <row r="8" spans="1:17" x14ac:dyDescent="0.35">
      <c r="A8" s="31">
        <v>2</v>
      </c>
      <c r="B8" s="4">
        <f t="shared" si="0"/>
        <v>65056</v>
      </c>
      <c r="C8" s="21">
        <f t="shared" si="1"/>
        <v>5540</v>
      </c>
      <c r="D8" s="4"/>
      <c r="E8" s="13">
        <f>E7</f>
        <v>8646</v>
      </c>
      <c r="L8" s="14">
        <f>L7</f>
        <v>56410</v>
      </c>
      <c r="N8" s="13">
        <f>N7</f>
        <v>5540</v>
      </c>
      <c r="Q8" s="14"/>
    </row>
    <row r="9" spans="1:17" x14ac:dyDescent="0.35">
      <c r="A9" s="31">
        <v>3</v>
      </c>
      <c r="B9" s="4">
        <f t="shared" si="0"/>
        <v>65056</v>
      </c>
      <c r="C9" s="21">
        <f t="shared" si="1"/>
        <v>5540</v>
      </c>
      <c r="D9" s="4"/>
      <c r="E9" s="13">
        <f t="shared" ref="E9:E20" si="2">E8</f>
        <v>8646</v>
      </c>
      <c r="L9" s="14">
        <f t="shared" ref="L9:L11" si="3">L8</f>
        <v>56410</v>
      </c>
      <c r="N9" s="13">
        <f t="shared" ref="N9:N56" si="4">N8</f>
        <v>5540</v>
      </c>
      <c r="Q9" s="14"/>
    </row>
    <row r="10" spans="1:17" x14ac:dyDescent="0.35">
      <c r="A10" s="31">
        <v>4</v>
      </c>
      <c r="B10" s="4">
        <f t="shared" si="0"/>
        <v>65056</v>
      </c>
      <c r="C10" s="21">
        <f t="shared" si="1"/>
        <v>5540</v>
      </c>
      <c r="D10" s="4"/>
      <c r="E10" s="13">
        <f t="shared" si="2"/>
        <v>8646</v>
      </c>
      <c r="L10" s="14">
        <f t="shared" si="3"/>
        <v>56410</v>
      </c>
      <c r="N10" s="13">
        <f t="shared" si="4"/>
        <v>5540</v>
      </c>
      <c r="Q10" s="14"/>
    </row>
    <row r="11" spans="1:17" x14ac:dyDescent="0.35">
      <c r="A11" s="31">
        <v>5</v>
      </c>
      <c r="B11" s="4">
        <f t="shared" si="0"/>
        <v>65056</v>
      </c>
      <c r="C11" s="21">
        <f t="shared" si="1"/>
        <v>5540</v>
      </c>
      <c r="D11" s="4"/>
      <c r="E11" s="13">
        <f t="shared" si="2"/>
        <v>8646</v>
      </c>
      <c r="L11" s="14">
        <f t="shared" si="3"/>
        <v>56410</v>
      </c>
      <c r="N11" s="13">
        <f t="shared" si="4"/>
        <v>5540</v>
      </c>
      <c r="Q11" s="14"/>
    </row>
    <row r="12" spans="1:17" x14ac:dyDescent="0.35">
      <c r="A12" s="31">
        <v>6</v>
      </c>
      <c r="B12" s="4">
        <f t="shared" si="0"/>
        <v>23586</v>
      </c>
      <c r="C12" s="21">
        <f t="shared" si="1"/>
        <v>40124</v>
      </c>
      <c r="D12" s="4"/>
      <c r="E12" s="13">
        <f t="shared" si="2"/>
        <v>8646</v>
      </c>
      <c r="I12">
        <f>I4</f>
        <v>14940</v>
      </c>
      <c r="L12" s="21"/>
      <c r="N12" s="13">
        <f t="shared" si="4"/>
        <v>5540</v>
      </c>
      <c r="P12">
        <f>P4</f>
        <v>34584</v>
      </c>
      <c r="Q12" s="14"/>
    </row>
    <row r="13" spans="1:17" x14ac:dyDescent="0.35">
      <c r="A13" s="31">
        <v>7</v>
      </c>
      <c r="B13" s="4">
        <f t="shared" si="0"/>
        <v>11136</v>
      </c>
      <c r="C13" s="21">
        <f t="shared" si="1"/>
        <v>11304</v>
      </c>
      <c r="D13" s="4"/>
      <c r="E13" s="13">
        <f t="shared" si="2"/>
        <v>8646</v>
      </c>
      <c r="J13">
        <f>J4</f>
        <v>2490</v>
      </c>
      <c r="L13" s="21"/>
      <c r="N13" s="13">
        <f t="shared" si="4"/>
        <v>5540</v>
      </c>
      <c r="P13" s="4">
        <f>Q4</f>
        <v>5764</v>
      </c>
      <c r="Q13" s="14"/>
    </row>
    <row r="14" spans="1:17" x14ac:dyDescent="0.35">
      <c r="A14" s="31">
        <v>8</v>
      </c>
      <c r="B14" s="4">
        <f t="shared" si="0"/>
        <v>11136</v>
      </c>
      <c r="C14" s="21">
        <f t="shared" si="1"/>
        <v>11304</v>
      </c>
      <c r="D14" s="4"/>
      <c r="E14" s="13">
        <f t="shared" si="2"/>
        <v>8646</v>
      </c>
      <c r="J14">
        <f t="shared" ref="J14:J29" si="5">J13</f>
        <v>2490</v>
      </c>
      <c r="L14" s="21"/>
      <c r="N14" s="13">
        <f t="shared" si="4"/>
        <v>5540</v>
      </c>
      <c r="P14" s="4">
        <f>P13</f>
        <v>5764</v>
      </c>
      <c r="Q14" s="14"/>
    </row>
    <row r="15" spans="1:17" x14ac:dyDescent="0.35">
      <c r="A15" s="31">
        <v>9</v>
      </c>
      <c r="B15" s="4">
        <f t="shared" si="0"/>
        <v>11136</v>
      </c>
      <c r="C15" s="21">
        <f t="shared" si="1"/>
        <v>11304</v>
      </c>
      <c r="D15" s="4"/>
      <c r="E15" s="13">
        <f t="shared" si="2"/>
        <v>8646</v>
      </c>
      <c r="J15">
        <f t="shared" si="5"/>
        <v>2490</v>
      </c>
      <c r="L15" s="21"/>
      <c r="N15" s="13">
        <f t="shared" si="4"/>
        <v>5540</v>
      </c>
      <c r="P15" s="4">
        <f t="shared" ref="P15:P46" si="6">P14</f>
        <v>5764</v>
      </c>
      <c r="Q15" s="14"/>
    </row>
    <row r="16" spans="1:17" x14ac:dyDescent="0.35">
      <c r="A16" s="31">
        <v>10</v>
      </c>
      <c r="B16" s="4">
        <f t="shared" si="0"/>
        <v>11136</v>
      </c>
      <c r="C16" s="21">
        <f t="shared" si="1"/>
        <v>11304</v>
      </c>
      <c r="D16" s="4"/>
      <c r="E16" s="13">
        <f t="shared" si="2"/>
        <v>8646</v>
      </c>
      <c r="J16">
        <f t="shared" si="5"/>
        <v>2490</v>
      </c>
      <c r="L16" s="21"/>
      <c r="N16" s="13">
        <f t="shared" si="4"/>
        <v>5540</v>
      </c>
      <c r="P16" s="4">
        <f t="shared" si="6"/>
        <v>5764</v>
      </c>
      <c r="Q16" s="14"/>
    </row>
    <row r="17" spans="1:17" x14ac:dyDescent="0.35">
      <c r="A17" s="31">
        <v>11</v>
      </c>
      <c r="B17" s="4">
        <f t="shared" si="0"/>
        <v>11136</v>
      </c>
      <c r="C17" s="21">
        <f t="shared" si="1"/>
        <v>11304</v>
      </c>
      <c r="D17" s="4"/>
      <c r="E17" s="13">
        <f t="shared" si="2"/>
        <v>8646</v>
      </c>
      <c r="J17">
        <f t="shared" si="5"/>
        <v>2490</v>
      </c>
      <c r="L17" s="21"/>
      <c r="N17" s="13">
        <f t="shared" si="4"/>
        <v>5540</v>
      </c>
      <c r="P17" s="4">
        <f t="shared" si="6"/>
        <v>5764</v>
      </c>
      <c r="Q17" s="14"/>
    </row>
    <row r="18" spans="1:17" x14ac:dyDescent="0.35">
      <c r="A18" s="31">
        <v>12</v>
      </c>
      <c r="B18" s="4">
        <f t="shared" si="0"/>
        <v>11136</v>
      </c>
      <c r="C18" s="21">
        <f t="shared" si="1"/>
        <v>11304</v>
      </c>
      <c r="D18" s="4"/>
      <c r="E18" s="13">
        <f t="shared" si="2"/>
        <v>8646</v>
      </c>
      <c r="J18">
        <f t="shared" si="5"/>
        <v>2490</v>
      </c>
      <c r="L18" s="21"/>
      <c r="N18" s="13">
        <f t="shared" si="4"/>
        <v>5540</v>
      </c>
      <c r="P18" s="4">
        <f t="shared" si="6"/>
        <v>5764</v>
      </c>
      <c r="Q18" s="14"/>
    </row>
    <row r="19" spans="1:17" x14ac:dyDescent="0.35">
      <c r="A19" s="31">
        <v>13</v>
      </c>
      <c r="B19" s="4">
        <f t="shared" si="0"/>
        <v>11136</v>
      </c>
      <c r="C19" s="21">
        <f t="shared" si="1"/>
        <v>11304</v>
      </c>
      <c r="D19" s="4"/>
      <c r="E19" s="13">
        <f t="shared" si="2"/>
        <v>8646</v>
      </c>
      <c r="J19">
        <f t="shared" si="5"/>
        <v>2490</v>
      </c>
      <c r="L19" s="21"/>
      <c r="N19" s="13">
        <f t="shared" si="4"/>
        <v>5540</v>
      </c>
      <c r="P19" s="4">
        <f t="shared" si="6"/>
        <v>5764</v>
      </c>
      <c r="Q19" s="14"/>
    </row>
    <row r="20" spans="1:17" x14ac:dyDescent="0.35">
      <c r="A20" s="31">
        <v>14</v>
      </c>
      <c r="B20" s="4">
        <f t="shared" si="0"/>
        <v>11136</v>
      </c>
      <c r="C20" s="21">
        <f t="shared" si="1"/>
        <v>11304</v>
      </c>
      <c r="D20" s="4"/>
      <c r="E20" s="13">
        <f t="shared" si="2"/>
        <v>8646</v>
      </c>
      <c r="J20">
        <f t="shared" si="5"/>
        <v>2490</v>
      </c>
      <c r="L20" s="21"/>
      <c r="N20" s="13">
        <f t="shared" si="4"/>
        <v>5540</v>
      </c>
      <c r="P20" s="4">
        <f t="shared" si="6"/>
        <v>5764</v>
      </c>
      <c r="Q20" s="14"/>
    </row>
    <row r="21" spans="1:17" x14ac:dyDescent="0.35">
      <c r="A21" s="31">
        <v>15</v>
      </c>
      <c r="B21" s="4">
        <f t="shared" si="0"/>
        <v>9530</v>
      </c>
      <c r="C21" s="21">
        <f t="shared" si="1"/>
        <v>11304</v>
      </c>
      <c r="D21" s="4"/>
      <c r="E21" s="13"/>
      <c r="F21">
        <f>F4</f>
        <v>7040</v>
      </c>
      <c r="J21">
        <f t="shared" si="5"/>
        <v>2490</v>
      </c>
      <c r="L21" s="21"/>
      <c r="N21" s="13">
        <f t="shared" si="4"/>
        <v>5540</v>
      </c>
      <c r="P21" s="4">
        <f t="shared" si="6"/>
        <v>5764</v>
      </c>
      <c r="Q21" s="14"/>
    </row>
    <row r="22" spans="1:17" x14ac:dyDescent="0.35">
      <c r="A22" s="31">
        <v>16</v>
      </c>
      <c r="B22" s="4">
        <f t="shared" si="0"/>
        <v>9530</v>
      </c>
      <c r="C22" s="21">
        <f t="shared" si="1"/>
        <v>11304</v>
      </c>
      <c r="D22" s="4"/>
      <c r="E22" s="13"/>
      <c r="F22">
        <f>F21</f>
        <v>7040</v>
      </c>
      <c r="J22">
        <f t="shared" si="5"/>
        <v>2490</v>
      </c>
      <c r="L22" s="21"/>
      <c r="N22" s="13">
        <f t="shared" si="4"/>
        <v>5540</v>
      </c>
      <c r="P22" s="4">
        <f t="shared" si="6"/>
        <v>5764</v>
      </c>
      <c r="Q22" s="14"/>
    </row>
    <row r="23" spans="1:17" x14ac:dyDescent="0.35">
      <c r="A23" s="31">
        <v>17</v>
      </c>
      <c r="B23" s="4">
        <f t="shared" si="0"/>
        <v>9530</v>
      </c>
      <c r="C23" s="21">
        <f t="shared" si="1"/>
        <v>11304</v>
      </c>
      <c r="D23" s="4"/>
      <c r="E23" s="13"/>
      <c r="F23">
        <f t="shared" ref="F23:F36" si="7">F22</f>
        <v>7040</v>
      </c>
      <c r="J23">
        <f t="shared" si="5"/>
        <v>2490</v>
      </c>
      <c r="L23" s="21"/>
      <c r="N23" s="13">
        <f t="shared" si="4"/>
        <v>5540</v>
      </c>
      <c r="P23" s="4">
        <f t="shared" si="6"/>
        <v>5764</v>
      </c>
      <c r="Q23" s="14"/>
    </row>
    <row r="24" spans="1:17" x14ac:dyDescent="0.35">
      <c r="A24" s="31">
        <v>18</v>
      </c>
      <c r="B24" s="4">
        <f t="shared" si="0"/>
        <v>9530</v>
      </c>
      <c r="C24" s="21">
        <f t="shared" si="1"/>
        <v>11304</v>
      </c>
      <c r="D24" s="4"/>
      <c r="E24" s="13"/>
      <c r="F24">
        <f t="shared" si="7"/>
        <v>7040</v>
      </c>
      <c r="J24">
        <f t="shared" si="5"/>
        <v>2490</v>
      </c>
      <c r="L24" s="21"/>
      <c r="N24" s="13">
        <f t="shared" si="4"/>
        <v>5540</v>
      </c>
      <c r="P24" s="4">
        <f t="shared" si="6"/>
        <v>5764</v>
      </c>
      <c r="Q24" s="14"/>
    </row>
    <row r="25" spans="1:17" x14ac:dyDescent="0.35">
      <c r="A25" s="31">
        <v>19</v>
      </c>
      <c r="B25" s="4">
        <f t="shared" si="0"/>
        <v>9530</v>
      </c>
      <c r="C25" s="21">
        <f t="shared" si="1"/>
        <v>11304</v>
      </c>
      <c r="D25" s="4"/>
      <c r="E25" s="13"/>
      <c r="F25">
        <f t="shared" si="7"/>
        <v>7040</v>
      </c>
      <c r="J25">
        <f t="shared" si="5"/>
        <v>2490</v>
      </c>
      <c r="L25" s="21"/>
      <c r="N25" s="13">
        <f t="shared" si="4"/>
        <v>5540</v>
      </c>
      <c r="P25" s="4">
        <f t="shared" si="6"/>
        <v>5764</v>
      </c>
      <c r="Q25" s="14"/>
    </row>
    <row r="26" spans="1:17" x14ac:dyDescent="0.35">
      <c r="A26" s="31">
        <v>20</v>
      </c>
      <c r="B26" s="4">
        <f t="shared" si="0"/>
        <v>9530</v>
      </c>
      <c r="C26" s="21">
        <f t="shared" si="1"/>
        <v>11304</v>
      </c>
      <c r="D26" s="4"/>
      <c r="E26" s="13"/>
      <c r="F26">
        <f t="shared" si="7"/>
        <v>7040</v>
      </c>
      <c r="J26">
        <f t="shared" si="5"/>
        <v>2490</v>
      </c>
      <c r="L26" s="21"/>
      <c r="N26" s="13">
        <f t="shared" si="4"/>
        <v>5540</v>
      </c>
      <c r="P26" s="4">
        <f t="shared" si="6"/>
        <v>5764</v>
      </c>
      <c r="Q26" s="14"/>
    </row>
    <row r="27" spans="1:17" x14ac:dyDescent="0.35">
      <c r="A27" s="31">
        <v>21</v>
      </c>
      <c r="B27" s="4">
        <f t="shared" si="0"/>
        <v>9530</v>
      </c>
      <c r="C27" s="21">
        <f t="shared" si="1"/>
        <v>11304</v>
      </c>
      <c r="D27" s="4"/>
      <c r="E27" s="13"/>
      <c r="F27">
        <f t="shared" si="7"/>
        <v>7040</v>
      </c>
      <c r="J27">
        <f t="shared" si="5"/>
        <v>2490</v>
      </c>
      <c r="L27" s="21"/>
      <c r="N27" s="13">
        <f t="shared" si="4"/>
        <v>5540</v>
      </c>
      <c r="P27" s="4">
        <f t="shared" si="6"/>
        <v>5764</v>
      </c>
      <c r="Q27" s="14"/>
    </row>
    <row r="28" spans="1:17" x14ac:dyDescent="0.35">
      <c r="A28" s="31">
        <v>22</v>
      </c>
      <c r="B28" s="4">
        <f t="shared" si="0"/>
        <v>9530</v>
      </c>
      <c r="C28" s="21">
        <f t="shared" si="1"/>
        <v>11304</v>
      </c>
      <c r="D28" s="4"/>
      <c r="E28" s="13"/>
      <c r="F28">
        <f t="shared" si="7"/>
        <v>7040</v>
      </c>
      <c r="J28">
        <f t="shared" si="5"/>
        <v>2490</v>
      </c>
      <c r="L28" s="21"/>
      <c r="N28" s="13">
        <f t="shared" si="4"/>
        <v>5540</v>
      </c>
      <c r="P28" s="4">
        <f t="shared" si="6"/>
        <v>5764</v>
      </c>
      <c r="Q28" s="14"/>
    </row>
    <row r="29" spans="1:17" x14ac:dyDescent="0.35">
      <c r="A29" s="31">
        <v>23</v>
      </c>
      <c r="B29" s="4">
        <f t="shared" si="0"/>
        <v>9530</v>
      </c>
      <c r="C29" s="21">
        <f t="shared" si="1"/>
        <v>11304</v>
      </c>
      <c r="D29" s="4"/>
      <c r="E29" s="13"/>
      <c r="F29">
        <f t="shared" si="7"/>
        <v>7040</v>
      </c>
      <c r="J29">
        <f t="shared" si="5"/>
        <v>2490</v>
      </c>
      <c r="L29" s="21"/>
      <c r="N29" s="13">
        <f t="shared" si="4"/>
        <v>5540</v>
      </c>
      <c r="P29" s="4">
        <f t="shared" si="6"/>
        <v>5764</v>
      </c>
      <c r="Q29" s="14"/>
    </row>
    <row r="30" spans="1:17" x14ac:dyDescent="0.35">
      <c r="A30" s="31">
        <v>24</v>
      </c>
      <c r="B30" s="4">
        <f t="shared" si="0"/>
        <v>4995</v>
      </c>
      <c r="C30" s="21">
        <f t="shared" si="1"/>
        <v>11304</v>
      </c>
      <c r="D30" s="4"/>
      <c r="E30" s="13"/>
      <c r="F30">
        <f t="shared" si="7"/>
        <v>7040</v>
      </c>
      <c r="K30">
        <f>K4</f>
        <v>-2045</v>
      </c>
      <c r="L30" s="21"/>
      <c r="N30" s="13">
        <f t="shared" si="4"/>
        <v>5540</v>
      </c>
      <c r="P30" s="4">
        <f t="shared" si="6"/>
        <v>5764</v>
      </c>
      <c r="Q30" s="14"/>
    </row>
    <row r="31" spans="1:17" x14ac:dyDescent="0.35">
      <c r="A31" s="31">
        <v>25</v>
      </c>
      <c r="B31" s="4">
        <f t="shared" si="0"/>
        <v>4995</v>
      </c>
      <c r="C31" s="21">
        <f t="shared" si="1"/>
        <v>11304</v>
      </c>
      <c r="D31" s="4"/>
      <c r="E31" s="13"/>
      <c r="F31">
        <f t="shared" si="7"/>
        <v>7040</v>
      </c>
      <c r="K31">
        <f>K30</f>
        <v>-2045</v>
      </c>
      <c r="L31" s="21"/>
      <c r="N31" s="13">
        <f t="shared" si="4"/>
        <v>5540</v>
      </c>
      <c r="P31" s="4">
        <f t="shared" si="6"/>
        <v>5764</v>
      </c>
      <c r="Q31" s="14"/>
    </row>
    <row r="32" spans="1:17" x14ac:dyDescent="0.35">
      <c r="A32" s="31">
        <v>26</v>
      </c>
      <c r="B32" s="4">
        <f t="shared" si="0"/>
        <v>4995</v>
      </c>
      <c r="C32" s="21">
        <f t="shared" si="1"/>
        <v>11304</v>
      </c>
      <c r="D32" s="4"/>
      <c r="E32" s="13"/>
      <c r="F32">
        <f t="shared" si="7"/>
        <v>7040</v>
      </c>
      <c r="K32">
        <f t="shared" ref="K32:K56" si="8">K31</f>
        <v>-2045</v>
      </c>
      <c r="L32" s="21"/>
      <c r="N32" s="13">
        <f t="shared" si="4"/>
        <v>5540</v>
      </c>
      <c r="P32" s="4">
        <f t="shared" si="6"/>
        <v>5764</v>
      </c>
      <c r="Q32" s="14"/>
    </row>
    <row r="33" spans="1:17" x14ac:dyDescent="0.35">
      <c r="A33" s="31">
        <v>27</v>
      </c>
      <c r="B33" s="4">
        <f t="shared" si="0"/>
        <v>4995</v>
      </c>
      <c r="C33" s="21">
        <f t="shared" si="1"/>
        <v>11304</v>
      </c>
      <c r="D33" s="4"/>
      <c r="E33" s="13"/>
      <c r="F33">
        <f t="shared" si="7"/>
        <v>7040</v>
      </c>
      <c r="K33">
        <f t="shared" si="8"/>
        <v>-2045</v>
      </c>
      <c r="L33" s="21"/>
      <c r="N33" s="13">
        <f t="shared" si="4"/>
        <v>5540</v>
      </c>
      <c r="P33" s="4">
        <f t="shared" si="6"/>
        <v>5764</v>
      </c>
      <c r="Q33" s="14"/>
    </row>
    <row r="34" spans="1:17" x14ac:dyDescent="0.35">
      <c r="A34" s="31">
        <v>28</v>
      </c>
      <c r="B34" s="4">
        <f t="shared" si="0"/>
        <v>4995</v>
      </c>
      <c r="C34" s="21">
        <f t="shared" si="1"/>
        <v>11304</v>
      </c>
      <c r="D34" s="4"/>
      <c r="E34" s="13"/>
      <c r="F34">
        <f t="shared" si="7"/>
        <v>7040</v>
      </c>
      <c r="K34">
        <f t="shared" si="8"/>
        <v>-2045</v>
      </c>
      <c r="L34" s="21"/>
      <c r="N34" s="13">
        <f t="shared" si="4"/>
        <v>5540</v>
      </c>
      <c r="P34" s="4">
        <f t="shared" si="6"/>
        <v>5764</v>
      </c>
      <c r="Q34" s="14"/>
    </row>
    <row r="35" spans="1:17" x14ac:dyDescent="0.35">
      <c r="A35" s="31">
        <v>29</v>
      </c>
      <c r="B35" s="4">
        <f t="shared" si="0"/>
        <v>4995</v>
      </c>
      <c r="C35" s="21">
        <f t="shared" si="1"/>
        <v>11304</v>
      </c>
      <c r="D35" s="4"/>
      <c r="E35" s="13"/>
      <c r="F35">
        <f t="shared" si="7"/>
        <v>7040</v>
      </c>
      <c r="K35">
        <f t="shared" si="8"/>
        <v>-2045</v>
      </c>
      <c r="L35" s="21"/>
      <c r="N35" s="13">
        <f t="shared" si="4"/>
        <v>5540</v>
      </c>
      <c r="P35" s="4">
        <f t="shared" si="6"/>
        <v>5764</v>
      </c>
      <c r="Q35" s="14"/>
    </row>
    <row r="36" spans="1:17" x14ac:dyDescent="0.35">
      <c r="A36" s="31">
        <v>30</v>
      </c>
      <c r="B36" s="4">
        <f t="shared" si="0"/>
        <v>4995</v>
      </c>
      <c r="C36" s="21">
        <f t="shared" si="1"/>
        <v>11304</v>
      </c>
      <c r="D36" s="4"/>
      <c r="E36" s="13"/>
      <c r="F36">
        <f t="shared" si="7"/>
        <v>7040</v>
      </c>
      <c r="K36">
        <f t="shared" si="8"/>
        <v>-2045</v>
      </c>
      <c r="L36" s="21"/>
      <c r="N36" s="13">
        <f t="shared" si="4"/>
        <v>5540</v>
      </c>
      <c r="P36" s="4">
        <f t="shared" si="6"/>
        <v>5764</v>
      </c>
      <c r="Q36" s="14"/>
    </row>
    <row r="37" spans="1:17" x14ac:dyDescent="0.35">
      <c r="A37" s="31">
        <v>31</v>
      </c>
      <c r="B37" s="4">
        <f t="shared" si="0"/>
        <v>3533</v>
      </c>
      <c r="C37" s="21">
        <f t="shared" si="1"/>
        <v>11304</v>
      </c>
      <c r="D37" s="4"/>
      <c r="E37" s="13"/>
      <c r="G37">
        <f>G4</f>
        <v>5578</v>
      </c>
      <c r="K37">
        <f t="shared" si="8"/>
        <v>-2045</v>
      </c>
      <c r="L37" s="21"/>
      <c r="N37" s="13">
        <f t="shared" si="4"/>
        <v>5540</v>
      </c>
      <c r="P37" s="4">
        <f t="shared" si="6"/>
        <v>5764</v>
      </c>
      <c r="Q37" s="14"/>
    </row>
    <row r="38" spans="1:17" x14ac:dyDescent="0.35">
      <c r="A38" s="31">
        <v>32</v>
      </c>
      <c r="B38" s="4">
        <f t="shared" si="0"/>
        <v>3533</v>
      </c>
      <c r="C38" s="21">
        <f t="shared" si="1"/>
        <v>11304</v>
      </c>
      <c r="D38" s="4"/>
      <c r="E38" s="13"/>
      <c r="G38">
        <f>G37</f>
        <v>5578</v>
      </c>
      <c r="K38">
        <f t="shared" si="8"/>
        <v>-2045</v>
      </c>
      <c r="L38" s="21"/>
      <c r="N38" s="13">
        <f t="shared" si="4"/>
        <v>5540</v>
      </c>
      <c r="P38" s="4">
        <f t="shared" si="6"/>
        <v>5764</v>
      </c>
      <c r="Q38" s="14"/>
    </row>
    <row r="39" spans="1:17" x14ac:dyDescent="0.35">
      <c r="A39" s="31">
        <v>33</v>
      </c>
      <c r="B39" s="4">
        <f t="shared" si="0"/>
        <v>3533</v>
      </c>
      <c r="C39" s="21">
        <f t="shared" si="1"/>
        <v>11304</v>
      </c>
      <c r="D39" s="4"/>
      <c r="E39" s="13"/>
      <c r="G39">
        <f t="shared" ref="G39:G56" si="9">G38</f>
        <v>5578</v>
      </c>
      <c r="K39">
        <f t="shared" si="8"/>
        <v>-2045</v>
      </c>
      <c r="L39" s="21"/>
      <c r="N39" s="13">
        <f t="shared" si="4"/>
        <v>5540</v>
      </c>
      <c r="P39" s="4">
        <f t="shared" si="6"/>
        <v>5764</v>
      </c>
      <c r="Q39" s="14"/>
    </row>
    <row r="40" spans="1:17" x14ac:dyDescent="0.35">
      <c r="A40" s="31">
        <v>34</v>
      </c>
      <c r="B40" s="4">
        <f t="shared" si="0"/>
        <v>3533</v>
      </c>
      <c r="C40" s="21">
        <f t="shared" si="1"/>
        <v>11304</v>
      </c>
      <c r="D40" s="4"/>
      <c r="E40" s="13"/>
      <c r="G40">
        <f t="shared" si="9"/>
        <v>5578</v>
      </c>
      <c r="K40">
        <f t="shared" si="8"/>
        <v>-2045</v>
      </c>
      <c r="L40" s="21"/>
      <c r="N40" s="13">
        <f t="shared" si="4"/>
        <v>5540</v>
      </c>
      <c r="P40" s="4">
        <f t="shared" si="6"/>
        <v>5764</v>
      </c>
      <c r="Q40" s="14"/>
    </row>
    <row r="41" spans="1:17" x14ac:dyDescent="0.35">
      <c r="A41" s="31">
        <v>35</v>
      </c>
      <c r="B41" s="4">
        <f t="shared" si="0"/>
        <v>3533</v>
      </c>
      <c r="C41" s="21">
        <f t="shared" si="1"/>
        <v>11304</v>
      </c>
      <c r="D41" s="4"/>
      <c r="E41" s="13"/>
      <c r="G41">
        <f t="shared" si="9"/>
        <v>5578</v>
      </c>
      <c r="K41">
        <f t="shared" si="8"/>
        <v>-2045</v>
      </c>
      <c r="L41" s="21"/>
      <c r="N41" s="13">
        <f t="shared" si="4"/>
        <v>5540</v>
      </c>
      <c r="P41" s="4">
        <f t="shared" si="6"/>
        <v>5764</v>
      </c>
      <c r="Q41" s="14"/>
    </row>
    <row r="42" spans="1:17" x14ac:dyDescent="0.35">
      <c r="A42" s="31">
        <v>36</v>
      </c>
      <c r="B42" s="4">
        <f t="shared" si="0"/>
        <v>3533</v>
      </c>
      <c r="C42" s="21">
        <f t="shared" si="1"/>
        <v>11304</v>
      </c>
      <c r="D42" s="4"/>
      <c r="E42" s="13"/>
      <c r="G42">
        <f t="shared" si="9"/>
        <v>5578</v>
      </c>
      <c r="K42">
        <f t="shared" si="8"/>
        <v>-2045</v>
      </c>
      <c r="L42" s="21"/>
      <c r="N42" s="13">
        <f t="shared" si="4"/>
        <v>5540</v>
      </c>
      <c r="P42" s="4">
        <f t="shared" si="6"/>
        <v>5764</v>
      </c>
      <c r="Q42" s="14"/>
    </row>
    <row r="43" spans="1:17" x14ac:dyDescent="0.35">
      <c r="A43" s="31">
        <v>37</v>
      </c>
      <c r="B43" s="4">
        <f t="shared" si="0"/>
        <v>3533</v>
      </c>
      <c r="C43" s="21">
        <f t="shared" si="1"/>
        <v>11304</v>
      </c>
      <c r="D43" s="4"/>
      <c r="E43" s="13"/>
      <c r="G43">
        <f t="shared" si="9"/>
        <v>5578</v>
      </c>
      <c r="K43">
        <f t="shared" si="8"/>
        <v>-2045</v>
      </c>
      <c r="L43" s="21"/>
      <c r="N43" s="13">
        <f t="shared" si="4"/>
        <v>5540</v>
      </c>
      <c r="P43" s="4">
        <f t="shared" si="6"/>
        <v>5764</v>
      </c>
      <c r="Q43" s="14"/>
    </row>
    <row r="44" spans="1:17" x14ac:dyDescent="0.35">
      <c r="A44" s="31">
        <v>38</v>
      </c>
      <c r="B44" s="4">
        <f t="shared" si="0"/>
        <v>3533</v>
      </c>
      <c r="C44" s="21">
        <f t="shared" si="1"/>
        <v>11304</v>
      </c>
      <c r="D44" s="4"/>
      <c r="E44" s="13"/>
      <c r="G44">
        <f t="shared" si="9"/>
        <v>5578</v>
      </c>
      <c r="K44">
        <f t="shared" si="8"/>
        <v>-2045</v>
      </c>
      <c r="L44" s="21"/>
      <c r="N44" s="13">
        <f t="shared" si="4"/>
        <v>5540</v>
      </c>
      <c r="P44" s="4">
        <f t="shared" si="6"/>
        <v>5764</v>
      </c>
      <c r="Q44" s="14"/>
    </row>
    <row r="45" spans="1:17" x14ac:dyDescent="0.35">
      <c r="A45" s="31">
        <v>39</v>
      </c>
      <c r="B45" s="4">
        <f t="shared" si="0"/>
        <v>3533</v>
      </c>
      <c r="C45" s="21">
        <f t="shared" si="1"/>
        <v>11304</v>
      </c>
      <c r="D45" s="4"/>
      <c r="E45" s="13"/>
      <c r="G45">
        <f t="shared" si="9"/>
        <v>5578</v>
      </c>
      <c r="K45">
        <f t="shared" si="8"/>
        <v>-2045</v>
      </c>
      <c r="L45" s="21"/>
      <c r="N45" s="13">
        <f t="shared" si="4"/>
        <v>5540</v>
      </c>
      <c r="P45" s="4">
        <f t="shared" si="6"/>
        <v>5764</v>
      </c>
      <c r="Q45" s="14"/>
    </row>
    <row r="46" spans="1:17" x14ac:dyDescent="0.35">
      <c r="A46" s="31">
        <v>40</v>
      </c>
      <c r="B46" s="4">
        <f t="shared" si="0"/>
        <v>3533</v>
      </c>
      <c r="C46" s="21">
        <f t="shared" si="1"/>
        <v>11304</v>
      </c>
      <c r="D46" s="4"/>
      <c r="E46" s="13"/>
      <c r="G46">
        <f t="shared" si="9"/>
        <v>5578</v>
      </c>
      <c r="K46">
        <f t="shared" si="8"/>
        <v>-2045</v>
      </c>
      <c r="L46" s="21"/>
      <c r="N46" s="13">
        <f t="shared" si="4"/>
        <v>5540</v>
      </c>
      <c r="P46" s="4">
        <f t="shared" si="6"/>
        <v>5764</v>
      </c>
      <c r="Q46" s="14"/>
    </row>
    <row r="47" spans="1:17" x14ac:dyDescent="0.35">
      <c r="A47" s="31">
        <v>41</v>
      </c>
      <c r="B47" s="4">
        <f t="shared" si="0"/>
        <v>3533</v>
      </c>
      <c r="C47" s="21">
        <f t="shared" si="1"/>
        <v>5540</v>
      </c>
      <c r="D47" s="4"/>
      <c r="E47" s="13"/>
      <c r="G47">
        <f t="shared" si="9"/>
        <v>5578</v>
      </c>
      <c r="K47">
        <f t="shared" si="8"/>
        <v>-2045</v>
      </c>
      <c r="L47" s="21"/>
      <c r="N47" s="13">
        <f t="shared" si="4"/>
        <v>5540</v>
      </c>
      <c r="Q47" s="14"/>
    </row>
    <row r="48" spans="1:17" x14ac:dyDescent="0.35">
      <c r="A48" s="31">
        <v>42</v>
      </c>
      <c r="B48" s="4">
        <f t="shared" si="0"/>
        <v>3533</v>
      </c>
      <c r="C48" s="21">
        <f t="shared" si="1"/>
        <v>5540</v>
      </c>
      <c r="D48" s="4"/>
      <c r="E48" s="13"/>
      <c r="G48">
        <f t="shared" si="9"/>
        <v>5578</v>
      </c>
      <c r="K48">
        <f t="shared" si="8"/>
        <v>-2045</v>
      </c>
      <c r="L48" s="21"/>
      <c r="N48" s="13">
        <f t="shared" si="4"/>
        <v>5540</v>
      </c>
      <c r="Q48" s="14"/>
    </row>
    <row r="49" spans="1:17" x14ac:dyDescent="0.35">
      <c r="A49" s="31">
        <v>43</v>
      </c>
      <c r="B49" s="4">
        <f t="shared" si="0"/>
        <v>3533</v>
      </c>
      <c r="C49" s="21">
        <f t="shared" si="1"/>
        <v>5540</v>
      </c>
      <c r="D49" s="4"/>
      <c r="E49" s="13"/>
      <c r="G49">
        <f t="shared" si="9"/>
        <v>5578</v>
      </c>
      <c r="K49">
        <f t="shared" si="8"/>
        <v>-2045</v>
      </c>
      <c r="L49" s="21"/>
      <c r="N49" s="13">
        <f t="shared" si="4"/>
        <v>5540</v>
      </c>
      <c r="Q49" s="14"/>
    </row>
    <row r="50" spans="1:17" x14ac:dyDescent="0.35">
      <c r="A50" s="31">
        <v>44</v>
      </c>
      <c r="B50" s="4">
        <f t="shared" si="0"/>
        <v>3533</v>
      </c>
      <c r="C50" s="21">
        <f t="shared" si="1"/>
        <v>5540</v>
      </c>
      <c r="D50" s="4"/>
      <c r="E50" s="13"/>
      <c r="G50">
        <f t="shared" si="9"/>
        <v>5578</v>
      </c>
      <c r="K50">
        <f t="shared" si="8"/>
        <v>-2045</v>
      </c>
      <c r="L50" s="21"/>
      <c r="N50" s="13">
        <f t="shared" si="4"/>
        <v>5540</v>
      </c>
      <c r="Q50" s="14"/>
    </row>
    <row r="51" spans="1:17" x14ac:dyDescent="0.35">
      <c r="A51" s="31">
        <v>45</v>
      </c>
      <c r="B51" s="4">
        <f t="shared" si="0"/>
        <v>3533</v>
      </c>
      <c r="C51" s="21">
        <f t="shared" si="1"/>
        <v>5540</v>
      </c>
      <c r="D51" s="4"/>
      <c r="E51" s="13"/>
      <c r="G51">
        <f t="shared" si="9"/>
        <v>5578</v>
      </c>
      <c r="K51">
        <f t="shared" si="8"/>
        <v>-2045</v>
      </c>
      <c r="L51" s="21"/>
      <c r="N51" s="13">
        <f t="shared" si="4"/>
        <v>5540</v>
      </c>
      <c r="Q51" s="14"/>
    </row>
    <row r="52" spans="1:17" x14ac:dyDescent="0.35">
      <c r="A52" s="31">
        <v>46</v>
      </c>
      <c r="B52" s="4">
        <f t="shared" si="0"/>
        <v>3533</v>
      </c>
      <c r="C52" s="21">
        <f t="shared" si="1"/>
        <v>5540</v>
      </c>
      <c r="D52" s="4"/>
      <c r="E52" s="13"/>
      <c r="G52">
        <f t="shared" si="9"/>
        <v>5578</v>
      </c>
      <c r="K52">
        <f t="shared" si="8"/>
        <v>-2045</v>
      </c>
      <c r="L52" s="21"/>
      <c r="N52" s="13">
        <f t="shared" si="4"/>
        <v>5540</v>
      </c>
      <c r="Q52" s="14"/>
    </row>
    <row r="53" spans="1:17" x14ac:dyDescent="0.35">
      <c r="A53" s="31">
        <v>47</v>
      </c>
      <c r="B53" s="4">
        <f t="shared" si="0"/>
        <v>3533</v>
      </c>
      <c r="C53" s="21">
        <f t="shared" si="1"/>
        <v>5540</v>
      </c>
      <c r="D53" s="4"/>
      <c r="E53" s="13"/>
      <c r="G53">
        <f t="shared" si="9"/>
        <v>5578</v>
      </c>
      <c r="K53">
        <f t="shared" si="8"/>
        <v>-2045</v>
      </c>
      <c r="L53" s="21"/>
      <c r="N53" s="13">
        <f t="shared" si="4"/>
        <v>5540</v>
      </c>
      <c r="Q53" s="14"/>
    </row>
    <row r="54" spans="1:17" x14ac:dyDescent="0.35">
      <c r="A54" s="31">
        <v>48</v>
      </c>
      <c r="B54" s="4">
        <f t="shared" si="0"/>
        <v>3533</v>
      </c>
      <c r="C54" s="21">
        <f t="shared" si="1"/>
        <v>5540</v>
      </c>
      <c r="D54" s="4"/>
      <c r="E54" s="13"/>
      <c r="G54">
        <f t="shared" si="9"/>
        <v>5578</v>
      </c>
      <c r="K54">
        <f t="shared" si="8"/>
        <v>-2045</v>
      </c>
      <c r="L54" s="21"/>
      <c r="N54" s="13">
        <f t="shared" si="4"/>
        <v>5540</v>
      </c>
      <c r="Q54" s="14"/>
    </row>
    <row r="55" spans="1:17" x14ac:dyDescent="0.35">
      <c r="A55" s="31">
        <v>49</v>
      </c>
      <c r="B55" s="4">
        <f t="shared" si="0"/>
        <v>3533</v>
      </c>
      <c r="C55" s="21">
        <f t="shared" si="1"/>
        <v>5540</v>
      </c>
      <c r="D55" s="4"/>
      <c r="E55" s="13"/>
      <c r="G55">
        <f t="shared" si="9"/>
        <v>5578</v>
      </c>
      <c r="K55">
        <f t="shared" si="8"/>
        <v>-2045</v>
      </c>
      <c r="L55" s="21"/>
      <c r="N55" s="13">
        <f t="shared" si="4"/>
        <v>5540</v>
      </c>
      <c r="Q55" s="14"/>
    </row>
    <row r="56" spans="1:17" x14ac:dyDescent="0.35">
      <c r="A56" s="31">
        <v>50</v>
      </c>
      <c r="B56" s="4">
        <f t="shared" si="0"/>
        <v>3533</v>
      </c>
      <c r="C56" s="21">
        <f t="shared" si="1"/>
        <v>5540</v>
      </c>
      <c r="D56" s="4"/>
      <c r="E56" s="13"/>
      <c r="G56">
        <f t="shared" si="9"/>
        <v>5578</v>
      </c>
      <c r="K56">
        <f t="shared" si="8"/>
        <v>-2045</v>
      </c>
      <c r="L56" s="21"/>
      <c r="N56" s="13">
        <f t="shared" si="4"/>
        <v>5540</v>
      </c>
      <c r="Q56" s="14"/>
    </row>
    <row r="57" spans="1:17" x14ac:dyDescent="0.35">
      <c r="A57" s="31">
        <v>51</v>
      </c>
      <c r="B57" s="4">
        <f t="shared" si="0"/>
        <v>2753</v>
      </c>
      <c r="C57" s="21">
        <f t="shared" si="1"/>
        <v>1580</v>
      </c>
      <c r="D57" s="4"/>
      <c r="E57" s="13"/>
      <c r="H57">
        <f>H4</f>
        <v>4808</v>
      </c>
      <c r="J57">
        <f>-SUM(I7:K56)</f>
        <v>-2055</v>
      </c>
      <c r="L57" s="21"/>
      <c r="N57" s="13"/>
      <c r="O57">
        <f>O4</f>
        <v>1580</v>
      </c>
      <c r="Q57" s="14"/>
    </row>
    <row r="58" spans="1:17" x14ac:dyDescent="0.35">
      <c r="A58" s="31">
        <v>52</v>
      </c>
      <c r="B58" s="4">
        <f t="shared" si="0"/>
        <v>4808</v>
      </c>
      <c r="C58" s="21">
        <f t="shared" si="1"/>
        <v>1580</v>
      </c>
      <c r="D58" s="4"/>
      <c r="E58" s="13"/>
      <c r="H58">
        <f>H57</f>
        <v>4808</v>
      </c>
      <c r="L58" s="21"/>
      <c r="N58" s="13"/>
      <c r="O58">
        <f>O57</f>
        <v>1580</v>
      </c>
      <c r="Q58" s="14"/>
    </row>
    <row r="59" spans="1:17" x14ac:dyDescent="0.35">
      <c r="A59" s="31">
        <v>53</v>
      </c>
      <c r="B59" s="4">
        <f t="shared" si="0"/>
        <v>4808</v>
      </c>
      <c r="C59" s="21">
        <f t="shared" si="1"/>
        <v>1580</v>
      </c>
      <c r="D59" s="4"/>
      <c r="E59" s="13"/>
      <c r="H59">
        <f t="shared" ref="H59:H81" si="10">H58</f>
        <v>4808</v>
      </c>
      <c r="L59" s="21"/>
      <c r="N59" s="13"/>
      <c r="O59">
        <f t="shared" ref="O59:O81" si="11">O58</f>
        <v>1580</v>
      </c>
      <c r="Q59" s="14"/>
    </row>
    <row r="60" spans="1:17" x14ac:dyDescent="0.35">
      <c r="A60" s="31">
        <v>54</v>
      </c>
      <c r="B60" s="4">
        <f t="shared" si="0"/>
        <v>4808</v>
      </c>
      <c r="C60" s="21">
        <f t="shared" si="1"/>
        <v>1580</v>
      </c>
      <c r="D60" s="4"/>
      <c r="E60" s="13"/>
      <c r="H60">
        <f t="shared" si="10"/>
        <v>4808</v>
      </c>
      <c r="L60" s="21"/>
      <c r="N60" s="13"/>
      <c r="O60">
        <f t="shared" si="11"/>
        <v>1580</v>
      </c>
      <c r="Q60" s="14"/>
    </row>
    <row r="61" spans="1:17" x14ac:dyDescent="0.35">
      <c r="A61" s="31">
        <v>55</v>
      </c>
      <c r="B61" s="4">
        <f t="shared" si="0"/>
        <v>4808</v>
      </c>
      <c r="C61" s="21">
        <f t="shared" si="1"/>
        <v>1580</v>
      </c>
      <c r="D61" s="4"/>
      <c r="E61" s="13"/>
      <c r="H61">
        <f t="shared" si="10"/>
        <v>4808</v>
      </c>
      <c r="L61" s="21"/>
      <c r="N61" s="13"/>
      <c r="O61">
        <f t="shared" si="11"/>
        <v>1580</v>
      </c>
      <c r="Q61" s="14"/>
    </row>
    <row r="62" spans="1:17" x14ac:dyDescent="0.35">
      <c r="A62" s="31">
        <v>56</v>
      </c>
      <c r="B62" s="4">
        <f t="shared" si="0"/>
        <v>4808</v>
      </c>
      <c r="C62" s="21">
        <f t="shared" si="1"/>
        <v>1580</v>
      </c>
      <c r="D62" s="4"/>
      <c r="E62" s="13"/>
      <c r="H62">
        <f t="shared" si="10"/>
        <v>4808</v>
      </c>
      <c r="L62" s="21"/>
      <c r="N62" s="13"/>
      <c r="O62">
        <f t="shared" si="11"/>
        <v>1580</v>
      </c>
      <c r="Q62" s="14"/>
    </row>
    <row r="63" spans="1:17" x14ac:dyDescent="0.35">
      <c r="A63" s="31">
        <v>57</v>
      </c>
      <c r="B63" s="4">
        <f t="shared" si="0"/>
        <v>4808</v>
      </c>
      <c r="C63" s="21">
        <f t="shared" si="1"/>
        <v>1580</v>
      </c>
      <c r="D63" s="4"/>
      <c r="E63" s="13"/>
      <c r="H63">
        <f t="shared" si="10"/>
        <v>4808</v>
      </c>
      <c r="L63" s="21"/>
      <c r="N63" s="13"/>
      <c r="O63">
        <f t="shared" si="11"/>
        <v>1580</v>
      </c>
      <c r="Q63" s="14"/>
    </row>
    <row r="64" spans="1:17" x14ac:dyDescent="0.35">
      <c r="A64" s="31">
        <v>58</v>
      </c>
      <c r="B64" s="4">
        <f t="shared" si="0"/>
        <v>4808</v>
      </c>
      <c r="C64" s="21">
        <f t="shared" si="1"/>
        <v>1580</v>
      </c>
      <c r="D64" s="4"/>
      <c r="E64" s="13"/>
      <c r="H64">
        <f t="shared" si="10"/>
        <v>4808</v>
      </c>
      <c r="L64" s="21"/>
      <c r="N64" s="13"/>
      <c r="O64">
        <f t="shared" si="11"/>
        <v>1580</v>
      </c>
      <c r="Q64" s="14"/>
    </row>
    <row r="65" spans="1:17" x14ac:dyDescent="0.35">
      <c r="A65" s="31">
        <v>59</v>
      </c>
      <c r="B65" s="4">
        <f t="shared" si="0"/>
        <v>4808</v>
      </c>
      <c r="C65" s="21">
        <f t="shared" si="1"/>
        <v>1580</v>
      </c>
      <c r="D65" s="4"/>
      <c r="E65" s="13"/>
      <c r="H65">
        <f t="shared" si="10"/>
        <v>4808</v>
      </c>
      <c r="L65" s="21"/>
      <c r="N65" s="13"/>
      <c r="O65">
        <f t="shared" si="11"/>
        <v>1580</v>
      </c>
      <c r="Q65" s="14"/>
    </row>
    <row r="66" spans="1:17" x14ac:dyDescent="0.35">
      <c r="A66" s="31">
        <v>60</v>
      </c>
      <c r="B66" s="4">
        <f t="shared" si="0"/>
        <v>4808</v>
      </c>
      <c r="C66" s="21">
        <f t="shared" si="1"/>
        <v>1580</v>
      </c>
      <c r="D66" s="4"/>
      <c r="E66" s="13"/>
      <c r="H66">
        <f t="shared" si="10"/>
        <v>4808</v>
      </c>
      <c r="L66" s="21"/>
      <c r="N66" s="13"/>
      <c r="O66">
        <f t="shared" si="11"/>
        <v>1580</v>
      </c>
      <c r="Q66" s="14"/>
    </row>
    <row r="67" spans="1:17" x14ac:dyDescent="0.35">
      <c r="A67" s="31">
        <v>61</v>
      </c>
      <c r="B67" s="4">
        <f t="shared" si="0"/>
        <v>4808</v>
      </c>
      <c r="C67" s="21">
        <f t="shared" si="1"/>
        <v>1580</v>
      </c>
      <c r="D67" s="4"/>
      <c r="E67" s="13"/>
      <c r="H67">
        <f t="shared" si="10"/>
        <v>4808</v>
      </c>
      <c r="L67" s="21"/>
      <c r="N67" s="13"/>
      <c r="O67">
        <f t="shared" si="11"/>
        <v>1580</v>
      </c>
      <c r="Q67" s="14"/>
    </row>
    <row r="68" spans="1:17" x14ac:dyDescent="0.35">
      <c r="A68" s="31">
        <v>62</v>
      </c>
      <c r="B68" s="4">
        <f t="shared" si="0"/>
        <v>4808</v>
      </c>
      <c r="C68" s="21">
        <f t="shared" si="1"/>
        <v>1580</v>
      </c>
      <c r="D68" s="4"/>
      <c r="E68" s="13"/>
      <c r="H68">
        <f t="shared" si="10"/>
        <v>4808</v>
      </c>
      <c r="L68" s="21"/>
      <c r="N68" s="13"/>
      <c r="O68">
        <f t="shared" si="11"/>
        <v>1580</v>
      </c>
      <c r="Q68" s="14"/>
    </row>
    <row r="69" spans="1:17" x14ac:dyDescent="0.35">
      <c r="A69" s="31">
        <v>63</v>
      </c>
      <c r="B69" s="4">
        <f t="shared" si="0"/>
        <v>4808</v>
      </c>
      <c r="C69" s="21">
        <f t="shared" si="1"/>
        <v>1580</v>
      </c>
      <c r="D69" s="4"/>
      <c r="E69" s="13"/>
      <c r="H69">
        <f t="shared" si="10"/>
        <v>4808</v>
      </c>
      <c r="L69" s="21"/>
      <c r="N69" s="13"/>
      <c r="O69">
        <f t="shared" si="11"/>
        <v>1580</v>
      </c>
      <c r="Q69" s="14"/>
    </row>
    <row r="70" spans="1:17" x14ac:dyDescent="0.35">
      <c r="A70" s="31">
        <v>64</v>
      </c>
      <c r="B70" s="4">
        <f t="shared" si="0"/>
        <v>4808</v>
      </c>
      <c r="C70" s="21">
        <f t="shared" si="1"/>
        <v>1580</v>
      </c>
      <c r="D70" s="4"/>
      <c r="E70" s="13"/>
      <c r="H70">
        <f t="shared" si="10"/>
        <v>4808</v>
      </c>
      <c r="L70" s="21"/>
      <c r="N70" s="13"/>
      <c r="O70">
        <f t="shared" si="11"/>
        <v>1580</v>
      </c>
      <c r="Q70" s="14"/>
    </row>
    <row r="71" spans="1:17" x14ac:dyDescent="0.35">
      <c r="A71" s="31">
        <v>65</v>
      </c>
      <c r="B71" s="4">
        <f t="shared" ref="B71:B81" si="12">SUM(E71:L71)</f>
        <v>4808</v>
      </c>
      <c r="C71" s="21">
        <f t="shared" ref="C71:C81" si="13">SUM(N71:P71)</f>
        <v>1580</v>
      </c>
      <c r="D71" s="4"/>
      <c r="E71" s="13"/>
      <c r="H71">
        <f t="shared" si="10"/>
        <v>4808</v>
      </c>
      <c r="L71" s="21"/>
      <c r="N71" s="13"/>
      <c r="O71">
        <f t="shared" si="11"/>
        <v>1580</v>
      </c>
      <c r="Q71" s="14"/>
    </row>
    <row r="72" spans="1:17" x14ac:dyDescent="0.35">
      <c r="A72" s="31">
        <v>66</v>
      </c>
      <c r="B72" s="4">
        <f t="shared" si="12"/>
        <v>4808</v>
      </c>
      <c r="C72" s="21">
        <f t="shared" si="13"/>
        <v>1580</v>
      </c>
      <c r="D72" s="4"/>
      <c r="E72" s="13"/>
      <c r="H72">
        <f t="shared" si="10"/>
        <v>4808</v>
      </c>
      <c r="L72" s="21"/>
      <c r="N72" s="13"/>
      <c r="O72">
        <f t="shared" si="11"/>
        <v>1580</v>
      </c>
      <c r="Q72" s="14"/>
    </row>
    <row r="73" spans="1:17" x14ac:dyDescent="0.35">
      <c r="A73" s="31">
        <v>67</v>
      </c>
      <c r="B73" s="4">
        <f t="shared" si="12"/>
        <v>4808</v>
      </c>
      <c r="C73" s="21">
        <f t="shared" si="13"/>
        <v>1580</v>
      </c>
      <c r="D73" s="4"/>
      <c r="E73" s="13"/>
      <c r="H73">
        <f t="shared" si="10"/>
        <v>4808</v>
      </c>
      <c r="L73" s="21"/>
      <c r="N73" s="13"/>
      <c r="O73">
        <f t="shared" si="11"/>
        <v>1580</v>
      </c>
      <c r="Q73" s="14"/>
    </row>
    <row r="74" spans="1:17" x14ac:dyDescent="0.35">
      <c r="A74" s="31">
        <v>68</v>
      </c>
      <c r="B74" s="4">
        <f t="shared" si="12"/>
        <v>4808</v>
      </c>
      <c r="C74" s="21">
        <f t="shared" si="13"/>
        <v>1580</v>
      </c>
      <c r="D74" s="4"/>
      <c r="E74" s="13"/>
      <c r="H74">
        <f t="shared" si="10"/>
        <v>4808</v>
      </c>
      <c r="L74" s="21"/>
      <c r="N74" s="13"/>
      <c r="O74">
        <f t="shared" si="11"/>
        <v>1580</v>
      </c>
      <c r="Q74" s="14"/>
    </row>
    <row r="75" spans="1:17" x14ac:dyDescent="0.35">
      <c r="A75" s="31">
        <v>69</v>
      </c>
      <c r="B75" s="4">
        <f t="shared" si="12"/>
        <v>4808</v>
      </c>
      <c r="C75" s="21">
        <f t="shared" si="13"/>
        <v>1580</v>
      </c>
      <c r="D75" s="4"/>
      <c r="E75" s="13"/>
      <c r="H75">
        <f t="shared" si="10"/>
        <v>4808</v>
      </c>
      <c r="L75" s="21"/>
      <c r="N75" s="13"/>
      <c r="O75">
        <f t="shared" si="11"/>
        <v>1580</v>
      </c>
      <c r="Q75" s="14"/>
    </row>
    <row r="76" spans="1:17" x14ac:dyDescent="0.35">
      <c r="A76" s="31">
        <v>70</v>
      </c>
      <c r="B76" s="4">
        <f t="shared" si="12"/>
        <v>4808</v>
      </c>
      <c r="C76" s="21">
        <f t="shared" si="13"/>
        <v>1580</v>
      </c>
      <c r="D76" s="4"/>
      <c r="E76" s="13"/>
      <c r="H76">
        <f t="shared" si="10"/>
        <v>4808</v>
      </c>
      <c r="L76" s="21"/>
      <c r="N76" s="13"/>
      <c r="O76">
        <f t="shared" si="11"/>
        <v>1580</v>
      </c>
      <c r="Q76" s="14"/>
    </row>
    <row r="77" spans="1:17" x14ac:dyDescent="0.35">
      <c r="A77" s="31">
        <v>71</v>
      </c>
      <c r="B77" s="4">
        <f t="shared" si="12"/>
        <v>4808</v>
      </c>
      <c r="C77" s="21">
        <f t="shared" si="13"/>
        <v>1580</v>
      </c>
      <c r="D77" s="4"/>
      <c r="E77" s="13"/>
      <c r="H77">
        <f t="shared" si="10"/>
        <v>4808</v>
      </c>
      <c r="L77" s="21"/>
      <c r="N77" s="13"/>
      <c r="O77">
        <f t="shared" si="11"/>
        <v>1580</v>
      </c>
      <c r="Q77" s="14"/>
    </row>
    <row r="78" spans="1:17" x14ac:dyDescent="0.35">
      <c r="A78" s="31">
        <v>72</v>
      </c>
      <c r="B78" s="4">
        <f t="shared" si="12"/>
        <v>4808</v>
      </c>
      <c r="C78" s="21">
        <f t="shared" si="13"/>
        <v>1580</v>
      </c>
      <c r="D78" s="4"/>
      <c r="E78" s="13"/>
      <c r="H78">
        <f t="shared" si="10"/>
        <v>4808</v>
      </c>
      <c r="L78" s="21"/>
      <c r="N78" s="13"/>
      <c r="O78">
        <f t="shared" si="11"/>
        <v>1580</v>
      </c>
      <c r="Q78" s="14"/>
    </row>
    <row r="79" spans="1:17" x14ac:dyDescent="0.35">
      <c r="A79" s="31">
        <v>73</v>
      </c>
      <c r="B79" s="4">
        <f t="shared" si="12"/>
        <v>4808</v>
      </c>
      <c r="C79" s="21">
        <f t="shared" si="13"/>
        <v>1580</v>
      </c>
      <c r="D79" s="4"/>
      <c r="E79" s="13"/>
      <c r="H79">
        <f t="shared" si="10"/>
        <v>4808</v>
      </c>
      <c r="L79" s="21"/>
      <c r="N79" s="13"/>
      <c r="O79">
        <f t="shared" si="11"/>
        <v>1580</v>
      </c>
      <c r="Q79" s="14"/>
    </row>
    <row r="80" spans="1:17" x14ac:dyDescent="0.35">
      <c r="A80" s="31">
        <v>74</v>
      </c>
      <c r="B80" s="4">
        <f t="shared" si="12"/>
        <v>4808</v>
      </c>
      <c r="C80" s="21">
        <f t="shared" si="13"/>
        <v>1580</v>
      </c>
      <c r="D80" s="4"/>
      <c r="E80" s="13"/>
      <c r="H80">
        <f t="shared" si="10"/>
        <v>4808</v>
      </c>
      <c r="L80" s="21"/>
      <c r="N80" s="13"/>
      <c r="O80">
        <f t="shared" si="11"/>
        <v>1580</v>
      </c>
      <c r="Q80" s="14"/>
    </row>
    <row r="81" spans="1:17" x14ac:dyDescent="0.35">
      <c r="A81" s="32">
        <v>75</v>
      </c>
      <c r="B81" s="27">
        <f t="shared" si="12"/>
        <v>4808</v>
      </c>
      <c r="C81" s="22">
        <f t="shared" si="13"/>
        <v>1580</v>
      </c>
      <c r="D81" s="4"/>
      <c r="E81" s="15"/>
      <c r="F81" s="16"/>
      <c r="G81" s="16"/>
      <c r="H81" s="16">
        <f t="shared" si="10"/>
        <v>4808</v>
      </c>
      <c r="I81" s="16"/>
      <c r="J81" s="16"/>
      <c r="K81" s="16"/>
      <c r="L81" s="22"/>
      <c r="N81" s="15"/>
      <c r="O81" s="16">
        <f t="shared" si="11"/>
        <v>1580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ACC3-D2A0-48ED-B3B9-EDA668CA4F11}">
  <dimension ref="A1:Q82"/>
  <sheetViews>
    <sheetView workbookViewId="0">
      <selection activeCell="L4" sqref="L4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'Kr pr. dyr, sone 5'!E4</f>
        <v>8646</v>
      </c>
      <c r="F4" s="6">
        <f>'Kr pr. dyr, sone 5'!F4</f>
        <v>7040</v>
      </c>
      <c r="G4" s="6">
        <f>'Kr pr. dyr, sone 5'!G4</f>
        <v>5578</v>
      </c>
      <c r="H4" s="6">
        <f>'Kr pr. dyr, sone 5'!H4</f>
        <v>4808</v>
      </c>
      <c r="I4" s="6">
        <f>I3*J4</f>
        <v>14940</v>
      </c>
      <c r="J4" s="6">
        <f>'Kr pr. dyr, sone 5'!J4</f>
        <v>2490</v>
      </c>
      <c r="K4" s="6">
        <f>'Kr pr. dyr, sone 5'!K4</f>
        <v>-2045</v>
      </c>
      <c r="L4" s="6">
        <f>'Satsar 2023'!C28</f>
        <v>56410</v>
      </c>
      <c r="N4" s="6">
        <f>'Kr pr. dyr, sone 5'!N4</f>
        <v>5540</v>
      </c>
      <c r="O4" s="6">
        <f>'Kr pr. dyr, sone 5'!O4</f>
        <v>1580</v>
      </c>
      <c r="P4" s="6">
        <f>6*Q4</f>
        <v>34584</v>
      </c>
      <c r="Q4" s="23">
        <f>'Satsar 2023'!B41</f>
        <v>5764</v>
      </c>
    </row>
    <row r="5" spans="1:17" x14ac:dyDescent="0.35">
      <c r="A5" s="30" t="s">
        <v>16</v>
      </c>
      <c r="L5">
        <f>L4*5</f>
        <v>282050</v>
      </c>
      <c r="Q5">
        <f>Q4*40</f>
        <v>230560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70" si="0">SUM(E7:L7)</f>
        <v>65056</v>
      </c>
      <c r="C7" s="21">
        <f t="shared" ref="C7:C70" si="1">SUM(N7:P7)</f>
        <v>5540</v>
      </c>
      <c r="D7" s="4"/>
      <c r="E7" s="13">
        <f>E4</f>
        <v>8646</v>
      </c>
      <c r="L7" s="14">
        <f>L4</f>
        <v>56410</v>
      </c>
      <c r="N7" s="10">
        <f>N4</f>
        <v>5540</v>
      </c>
      <c r="O7" s="11"/>
      <c r="P7" s="11"/>
      <c r="Q7" s="12"/>
    </row>
    <row r="8" spans="1:17" x14ac:dyDescent="0.35">
      <c r="A8" s="31">
        <v>2</v>
      </c>
      <c r="B8" s="4">
        <f t="shared" si="0"/>
        <v>65056</v>
      </c>
      <c r="C8" s="21">
        <f t="shared" si="1"/>
        <v>5540</v>
      </c>
      <c r="D8" s="4"/>
      <c r="E8" s="13">
        <f>E7</f>
        <v>8646</v>
      </c>
      <c r="L8" s="14">
        <f>L7</f>
        <v>56410</v>
      </c>
      <c r="N8" s="13">
        <f>N7</f>
        <v>5540</v>
      </c>
      <c r="Q8" s="14"/>
    </row>
    <row r="9" spans="1:17" x14ac:dyDescent="0.35">
      <c r="A9" s="31">
        <v>3</v>
      </c>
      <c r="B9" s="4">
        <f t="shared" si="0"/>
        <v>65056</v>
      </c>
      <c r="C9" s="21">
        <f t="shared" si="1"/>
        <v>5540</v>
      </c>
      <c r="D9" s="4"/>
      <c r="E9" s="13">
        <f t="shared" ref="E9:E20" si="2">E8</f>
        <v>8646</v>
      </c>
      <c r="L9" s="14">
        <f t="shared" ref="L9:L11" si="3">L8</f>
        <v>56410</v>
      </c>
      <c r="N9" s="13">
        <f t="shared" ref="N9:N56" si="4">N8</f>
        <v>5540</v>
      </c>
      <c r="Q9" s="14"/>
    </row>
    <row r="10" spans="1:17" x14ac:dyDescent="0.35">
      <c r="A10" s="31">
        <v>4</v>
      </c>
      <c r="B10" s="4">
        <f t="shared" si="0"/>
        <v>65056</v>
      </c>
      <c r="C10" s="21">
        <f t="shared" si="1"/>
        <v>5540</v>
      </c>
      <c r="D10" s="4"/>
      <c r="E10" s="13">
        <f t="shared" si="2"/>
        <v>8646</v>
      </c>
      <c r="L10" s="14">
        <f t="shared" si="3"/>
        <v>56410</v>
      </c>
      <c r="N10" s="13">
        <f t="shared" si="4"/>
        <v>5540</v>
      </c>
      <c r="Q10" s="14"/>
    </row>
    <row r="11" spans="1:17" x14ac:dyDescent="0.35">
      <c r="A11" s="31">
        <v>5</v>
      </c>
      <c r="B11" s="4">
        <f t="shared" si="0"/>
        <v>65056</v>
      </c>
      <c r="C11" s="21">
        <f t="shared" si="1"/>
        <v>5540</v>
      </c>
      <c r="D11" s="4"/>
      <c r="E11" s="13">
        <f t="shared" si="2"/>
        <v>8646</v>
      </c>
      <c r="L11" s="14">
        <f t="shared" si="3"/>
        <v>56410</v>
      </c>
      <c r="N11" s="13">
        <f t="shared" si="4"/>
        <v>5540</v>
      </c>
      <c r="Q11" s="14"/>
    </row>
    <row r="12" spans="1:17" x14ac:dyDescent="0.35">
      <c r="A12" s="31">
        <v>6</v>
      </c>
      <c r="B12" s="4">
        <f t="shared" si="0"/>
        <v>23586</v>
      </c>
      <c r="C12" s="21">
        <f t="shared" si="1"/>
        <v>40124</v>
      </c>
      <c r="D12" s="4"/>
      <c r="E12" s="13">
        <f t="shared" si="2"/>
        <v>8646</v>
      </c>
      <c r="I12">
        <f>I4</f>
        <v>14940</v>
      </c>
      <c r="L12" s="21"/>
      <c r="N12" s="13">
        <f t="shared" si="4"/>
        <v>5540</v>
      </c>
      <c r="P12">
        <f>P4</f>
        <v>34584</v>
      </c>
      <c r="Q12" s="14"/>
    </row>
    <row r="13" spans="1:17" x14ac:dyDescent="0.35">
      <c r="A13" s="31">
        <v>7</v>
      </c>
      <c r="B13" s="4">
        <f t="shared" si="0"/>
        <v>11136</v>
      </c>
      <c r="C13" s="21">
        <f t="shared" si="1"/>
        <v>11304</v>
      </c>
      <c r="D13" s="4"/>
      <c r="E13" s="13">
        <f t="shared" si="2"/>
        <v>8646</v>
      </c>
      <c r="J13">
        <f>J4</f>
        <v>2490</v>
      </c>
      <c r="L13" s="21"/>
      <c r="N13" s="13">
        <f t="shared" si="4"/>
        <v>5540</v>
      </c>
      <c r="P13" s="4">
        <f>Q4</f>
        <v>5764</v>
      </c>
      <c r="Q13" s="14"/>
    </row>
    <row r="14" spans="1:17" x14ac:dyDescent="0.35">
      <c r="A14" s="31">
        <v>8</v>
      </c>
      <c r="B14" s="4">
        <f t="shared" si="0"/>
        <v>11136</v>
      </c>
      <c r="C14" s="21">
        <f t="shared" si="1"/>
        <v>11304</v>
      </c>
      <c r="D14" s="4"/>
      <c r="E14" s="13">
        <f t="shared" si="2"/>
        <v>8646</v>
      </c>
      <c r="J14">
        <f t="shared" ref="J14:J29" si="5">J13</f>
        <v>2490</v>
      </c>
      <c r="L14" s="21"/>
      <c r="N14" s="13">
        <f t="shared" si="4"/>
        <v>5540</v>
      </c>
      <c r="P14" s="4">
        <f>P13</f>
        <v>5764</v>
      </c>
      <c r="Q14" s="14"/>
    </row>
    <row r="15" spans="1:17" x14ac:dyDescent="0.35">
      <c r="A15" s="31">
        <v>9</v>
      </c>
      <c r="B15" s="4">
        <f t="shared" si="0"/>
        <v>11136</v>
      </c>
      <c r="C15" s="21">
        <f t="shared" si="1"/>
        <v>11304</v>
      </c>
      <c r="D15" s="4"/>
      <c r="E15" s="13">
        <f t="shared" si="2"/>
        <v>8646</v>
      </c>
      <c r="J15">
        <f t="shared" si="5"/>
        <v>2490</v>
      </c>
      <c r="L15" s="21"/>
      <c r="N15" s="13">
        <f t="shared" si="4"/>
        <v>5540</v>
      </c>
      <c r="P15" s="4">
        <f t="shared" ref="P15:P46" si="6">P14</f>
        <v>5764</v>
      </c>
      <c r="Q15" s="14"/>
    </row>
    <row r="16" spans="1:17" x14ac:dyDescent="0.35">
      <c r="A16" s="31">
        <v>10</v>
      </c>
      <c r="B16" s="4">
        <f t="shared" si="0"/>
        <v>11136</v>
      </c>
      <c r="C16" s="21">
        <f t="shared" si="1"/>
        <v>11304</v>
      </c>
      <c r="D16" s="4"/>
      <c r="E16" s="13">
        <f t="shared" si="2"/>
        <v>8646</v>
      </c>
      <c r="J16">
        <f t="shared" si="5"/>
        <v>2490</v>
      </c>
      <c r="L16" s="21"/>
      <c r="N16" s="13">
        <f t="shared" si="4"/>
        <v>5540</v>
      </c>
      <c r="P16" s="4">
        <f t="shared" si="6"/>
        <v>5764</v>
      </c>
      <c r="Q16" s="14"/>
    </row>
    <row r="17" spans="1:17" x14ac:dyDescent="0.35">
      <c r="A17" s="31">
        <v>11</v>
      </c>
      <c r="B17" s="4">
        <f t="shared" si="0"/>
        <v>11136</v>
      </c>
      <c r="C17" s="21">
        <f t="shared" si="1"/>
        <v>11304</v>
      </c>
      <c r="D17" s="4"/>
      <c r="E17" s="13">
        <f t="shared" si="2"/>
        <v>8646</v>
      </c>
      <c r="J17">
        <f t="shared" si="5"/>
        <v>2490</v>
      </c>
      <c r="L17" s="21"/>
      <c r="N17" s="13">
        <f t="shared" si="4"/>
        <v>5540</v>
      </c>
      <c r="P17" s="4">
        <f t="shared" si="6"/>
        <v>5764</v>
      </c>
      <c r="Q17" s="14"/>
    </row>
    <row r="18" spans="1:17" x14ac:dyDescent="0.35">
      <c r="A18" s="31">
        <v>12</v>
      </c>
      <c r="B18" s="4">
        <f t="shared" si="0"/>
        <v>11136</v>
      </c>
      <c r="C18" s="21">
        <f t="shared" si="1"/>
        <v>11304</v>
      </c>
      <c r="D18" s="4"/>
      <c r="E18" s="13">
        <f t="shared" si="2"/>
        <v>8646</v>
      </c>
      <c r="J18">
        <f t="shared" si="5"/>
        <v>2490</v>
      </c>
      <c r="L18" s="21"/>
      <c r="N18" s="13">
        <f t="shared" si="4"/>
        <v>5540</v>
      </c>
      <c r="P18" s="4">
        <f t="shared" si="6"/>
        <v>5764</v>
      </c>
      <c r="Q18" s="14"/>
    </row>
    <row r="19" spans="1:17" x14ac:dyDescent="0.35">
      <c r="A19" s="31">
        <v>13</v>
      </c>
      <c r="B19" s="4">
        <f t="shared" si="0"/>
        <v>11136</v>
      </c>
      <c r="C19" s="21">
        <f t="shared" si="1"/>
        <v>11304</v>
      </c>
      <c r="D19" s="4"/>
      <c r="E19" s="13">
        <f t="shared" si="2"/>
        <v>8646</v>
      </c>
      <c r="J19">
        <f t="shared" si="5"/>
        <v>2490</v>
      </c>
      <c r="L19" s="21"/>
      <c r="N19" s="13">
        <f t="shared" si="4"/>
        <v>5540</v>
      </c>
      <c r="P19" s="4">
        <f t="shared" si="6"/>
        <v>5764</v>
      </c>
      <c r="Q19" s="14"/>
    </row>
    <row r="20" spans="1:17" x14ac:dyDescent="0.35">
      <c r="A20" s="31">
        <v>14</v>
      </c>
      <c r="B20" s="4">
        <f t="shared" si="0"/>
        <v>11136</v>
      </c>
      <c r="C20" s="21">
        <f t="shared" si="1"/>
        <v>11304</v>
      </c>
      <c r="D20" s="4"/>
      <c r="E20" s="13">
        <f t="shared" si="2"/>
        <v>8646</v>
      </c>
      <c r="J20">
        <f t="shared" si="5"/>
        <v>2490</v>
      </c>
      <c r="L20" s="21"/>
      <c r="N20" s="13">
        <f t="shared" si="4"/>
        <v>5540</v>
      </c>
      <c r="P20" s="4">
        <f t="shared" si="6"/>
        <v>5764</v>
      </c>
      <c r="Q20" s="14"/>
    </row>
    <row r="21" spans="1:17" x14ac:dyDescent="0.35">
      <c r="A21" s="31">
        <v>15</v>
      </c>
      <c r="B21" s="4">
        <f t="shared" si="0"/>
        <v>9530</v>
      </c>
      <c r="C21" s="21">
        <f t="shared" si="1"/>
        <v>11304</v>
      </c>
      <c r="D21" s="4"/>
      <c r="E21" s="13"/>
      <c r="F21">
        <f>F4</f>
        <v>7040</v>
      </c>
      <c r="J21">
        <f t="shared" si="5"/>
        <v>2490</v>
      </c>
      <c r="L21" s="21"/>
      <c r="N21" s="13">
        <f t="shared" si="4"/>
        <v>5540</v>
      </c>
      <c r="P21" s="4">
        <f t="shared" si="6"/>
        <v>5764</v>
      </c>
      <c r="Q21" s="14"/>
    </row>
    <row r="22" spans="1:17" x14ac:dyDescent="0.35">
      <c r="A22" s="31">
        <v>16</v>
      </c>
      <c r="B22" s="4">
        <f t="shared" si="0"/>
        <v>9530</v>
      </c>
      <c r="C22" s="21">
        <f t="shared" si="1"/>
        <v>11304</v>
      </c>
      <c r="D22" s="4"/>
      <c r="E22" s="13"/>
      <c r="F22">
        <f>F21</f>
        <v>7040</v>
      </c>
      <c r="J22">
        <f t="shared" si="5"/>
        <v>2490</v>
      </c>
      <c r="L22" s="21"/>
      <c r="N22" s="13">
        <f t="shared" si="4"/>
        <v>5540</v>
      </c>
      <c r="P22" s="4">
        <f t="shared" si="6"/>
        <v>5764</v>
      </c>
      <c r="Q22" s="14"/>
    </row>
    <row r="23" spans="1:17" x14ac:dyDescent="0.35">
      <c r="A23" s="31">
        <v>17</v>
      </c>
      <c r="B23" s="4">
        <f t="shared" si="0"/>
        <v>9530</v>
      </c>
      <c r="C23" s="21">
        <f t="shared" si="1"/>
        <v>11304</v>
      </c>
      <c r="D23" s="4"/>
      <c r="E23" s="13"/>
      <c r="F23">
        <f t="shared" ref="F23:F36" si="7">F22</f>
        <v>7040</v>
      </c>
      <c r="J23">
        <f t="shared" si="5"/>
        <v>2490</v>
      </c>
      <c r="L23" s="21"/>
      <c r="N23" s="13">
        <f t="shared" si="4"/>
        <v>5540</v>
      </c>
      <c r="P23" s="4">
        <f t="shared" si="6"/>
        <v>5764</v>
      </c>
      <c r="Q23" s="14"/>
    </row>
    <row r="24" spans="1:17" x14ac:dyDescent="0.35">
      <c r="A24" s="31">
        <v>18</v>
      </c>
      <c r="B24" s="4">
        <f t="shared" si="0"/>
        <v>9530</v>
      </c>
      <c r="C24" s="21">
        <f t="shared" si="1"/>
        <v>11304</v>
      </c>
      <c r="D24" s="4"/>
      <c r="E24" s="13"/>
      <c r="F24">
        <f t="shared" si="7"/>
        <v>7040</v>
      </c>
      <c r="J24">
        <f t="shared" si="5"/>
        <v>2490</v>
      </c>
      <c r="L24" s="21"/>
      <c r="N24" s="13">
        <f t="shared" si="4"/>
        <v>5540</v>
      </c>
      <c r="P24" s="4">
        <f t="shared" si="6"/>
        <v>5764</v>
      </c>
      <c r="Q24" s="14"/>
    </row>
    <row r="25" spans="1:17" x14ac:dyDescent="0.35">
      <c r="A25" s="31">
        <v>19</v>
      </c>
      <c r="B25" s="4">
        <f t="shared" si="0"/>
        <v>9530</v>
      </c>
      <c r="C25" s="21">
        <f t="shared" si="1"/>
        <v>11304</v>
      </c>
      <c r="D25" s="4"/>
      <c r="E25" s="13"/>
      <c r="F25">
        <f t="shared" si="7"/>
        <v>7040</v>
      </c>
      <c r="J25">
        <f t="shared" si="5"/>
        <v>2490</v>
      </c>
      <c r="L25" s="21"/>
      <c r="N25" s="13">
        <f t="shared" si="4"/>
        <v>5540</v>
      </c>
      <c r="P25" s="4">
        <f t="shared" si="6"/>
        <v>5764</v>
      </c>
      <c r="Q25" s="14"/>
    </row>
    <row r="26" spans="1:17" x14ac:dyDescent="0.35">
      <c r="A26" s="31">
        <v>20</v>
      </c>
      <c r="B26" s="4">
        <f t="shared" si="0"/>
        <v>9530</v>
      </c>
      <c r="C26" s="21">
        <f t="shared" si="1"/>
        <v>11304</v>
      </c>
      <c r="D26" s="4"/>
      <c r="E26" s="13"/>
      <c r="F26">
        <f t="shared" si="7"/>
        <v>7040</v>
      </c>
      <c r="J26">
        <f t="shared" si="5"/>
        <v>2490</v>
      </c>
      <c r="L26" s="21"/>
      <c r="N26" s="13">
        <f t="shared" si="4"/>
        <v>5540</v>
      </c>
      <c r="P26" s="4">
        <f t="shared" si="6"/>
        <v>5764</v>
      </c>
      <c r="Q26" s="14"/>
    </row>
    <row r="27" spans="1:17" x14ac:dyDescent="0.35">
      <c r="A27" s="31">
        <v>21</v>
      </c>
      <c r="B27" s="4">
        <f t="shared" si="0"/>
        <v>9530</v>
      </c>
      <c r="C27" s="21">
        <f t="shared" si="1"/>
        <v>11304</v>
      </c>
      <c r="D27" s="4"/>
      <c r="E27" s="13"/>
      <c r="F27">
        <f t="shared" si="7"/>
        <v>7040</v>
      </c>
      <c r="J27">
        <f t="shared" si="5"/>
        <v>2490</v>
      </c>
      <c r="L27" s="21"/>
      <c r="N27" s="13">
        <f t="shared" si="4"/>
        <v>5540</v>
      </c>
      <c r="P27" s="4">
        <f t="shared" si="6"/>
        <v>5764</v>
      </c>
      <c r="Q27" s="14"/>
    </row>
    <row r="28" spans="1:17" x14ac:dyDescent="0.35">
      <c r="A28" s="31">
        <v>22</v>
      </c>
      <c r="B28" s="4">
        <f t="shared" si="0"/>
        <v>9530</v>
      </c>
      <c r="C28" s="21">
        <f t="shared" si="1"/>
        <v>11304</v>
      </c>
      <c r="D28" s="4"/>
      <c r="E28" s="13"/>
      <c r="F28">
        <f t="shared" si="7"/>
        <v>7040</v>
      </c>
      <c r="J28">
        <f t="shared" si="5"/>
        <v>2490</v>
      </c>
      <c r="L28" s="21"/>
      <c r="N28" s="13">
        <f t="shared" si="4"/>
        <v>5540</v>
      </c>
      <c r="P28" s="4">
        <f t="shared" si="6"/>
        <v>5764</v>
      </c>
      <c r="Q28" s="14"/>
    </row>
    <row r="29" spans="1:17" x14ac:dyDescent="0.35">
      <c r="A29" s="31">
        <v>23</v>
      </c>
      <c r="B29" s="4">
        <f t="shared" si="0"/>
        <v>9530</v>
      </c>
      <c r="C29" s="21">
        <f t="shared" si="1"/>
        <v>11304</v>
      </c>
      <c r="D29" s="4"/>
      <c r="E29" s="13"/>
      <c r="F29">
        <f t="shared" si="7"/>
        <v>7040</v>
      </c>
      <c r="J29">
        <f t="shared" si="5"/>
        <v>2490</v>
      </c>
      <c r="L29" s="21"/>
      <c r="N29" s="13">
        <f t="shared" si="4"/>
        <v>5540</v>
      </c>
      <c r="P29" s="4">
        <f t="shared" si="6"/>
        <v>5764</v>
      </c>
      <c r="Q29" s="14"/>
    </row>
    <row r="30" spans="1:17" x14ac:dyDescent="0.35">
      <c r="A30" s="31">
        <v>24</v>
      </c>
      <c r="B30" s="4">
        <f t="shared" si="0"/>
        <v>4995</v>
      </c>
      <c r="C30" s="21">
        <f t="shared" si="1"/>
        <v>11304</v>
      </c>
      <c r="D30" s="4"/>
      <c r="E30" s="13"/>
      <c r="F30">
        <f t="shared" si="7"/>
        <v>7040</v>
      </c>
      <c r="K30">
        <f>K4</f>
        <v>-2045</v>
      </c>
      <c r="L30" s="21"/>
      <c r="N30" s="13">
        <f t="shared" si="4"/>
        <v>5540</v>
      </c>
      <c r="P30" s="4">
        <f t="shared" si="6"/>
        <v>5764</v>
      </c>
      <c r="Q30" s="14"/>
    </row>
    <row r="31" spans="1:17" x14ac:dyDescent="0.35">
      <c r="A31" s="31">
        <v>25</v>
      </c>
      <c r="B31" s="4">
        <f t="shared" si="0"/>
        <v>4995</v>
      </c>
      <c r="C31" s="21">
        <f t="shared" si="1"/>
        <v>11304</v>
      </c>
      <c r="D31" s="4"/>
      <c r="E31" s="13"/>
      <c r="F31">
        <f t="shared" si="7"/>
        <v>7040</v>
      </c>
      <c r="K31">
        <f>K30</f>
        <v>-2045</v>
      </c>
      <c r="L31" s="21"/>
      <c r="N31" s="13">
        <f t="shared" si="4"/>
        <v>5540</v>
      </c>
      <c r="P31" s="4">
        <f t="shared" si="6"/>
        <v>5764</v>
      </c>
      <c r="Q31" s="14"/>
    </row>
    <row r="32" spans="1:17" x14ac:dyDescent="0.35">
      <c r="A32" s="31">
        <v>26</v>
      </c>
      <c r="B32" s="4">
        <f t="shared" si="0"/>
        <v>4995</v>
      </c>
      <c r="C32" s="21">
        <f t="shared" si="1"/>
        <v>11304</v>
      </c>
      <c r="D32" s="4"/>
      <c r="E32" s="13"/>
      <c r="F32">
        <f t="shared" si="7"/>
        <v>7040</v>
      </c>
      <c r="K32">
        <f t="shared" ref="K32:K56" si="8">K31</f>
        <v>-2045</v>
      </c>
      <c r="L32" s="21"/>
      <c r="N32" s="13">
        <f t="shared" si="4"/>
        <v>5540</v>
      </c>
      <c r="P32" s="4">
        <f t="shared" si="6"/>
        <v>5764</v>
      </c>
      <c r="Q32" s="14"/>
    </row>
    <row r="33" spans="1:17" x14ac:dyDescent="0.35">
      <c r="A33" s="31">
        <v>27</v>
      </c>
      <c r="B33" s="4">
        <f t="shared" si="0"/>
        <v>4995</v>
      </c>
      <c r="C33" s="21">
        <f t="shared" si="1"/>
        <v>11304</v>
      </c>
      <c r="D33" s="4"/>
      <c r="E33" s="13"/>
      <c r="F33">
        <f t="shared" si="7"/>
        <v>7040</v>
      </c>
      <c r="K33">
        <f t="shared" si="8"/>
        <v>-2045</v>
      </c>
      <c r="L33" s="21"/>
      <c r="N33" s="13">
        <f t="shared" si="4"/>
        <v>5540</v>
      </c>
      <c r="P33" s="4">
        <f t="shared" si="6"/>
        <v>5764</v>
      </c>
      <c r="Q33" s="14"/>
    </row>
    <row r="34" spans="1:17" x14ac:dyDescent="0.35">
      <c r="A34" s="31">
        <v>28</v>
      </c>
      <c r="B34" s="4">
        <f t="shared" si="0"/>
        <v>4995</v>
      </c>
      <c r="C34" s="21">
        <f t="shared" si="1"/>
        <v>11304</v>
      </c>
      <c r="D34" s="4"/>
      <c r="E34" s="13"/>
      <c r="F34">
        <f t="shared" si="7"/>
        <v>7040</v>
      </c>
      <c r="K34">
        <f t="shared" si="8"/>
        <v>-2045</v>
      </c>
      <c r="L34" s="21"/>
      <c r="N34" s="13">
        <f t="shared" si="4"/>
        <v>5540</v>
      </c>
      <c r="P34" s="4">
        <f t="shared" si="6"/>
        <v>5764</v>
      </c>
      <c r="Q34" s="14"/>
    </row>
    <row r="35" spans="1:17" x14ac:dyDescent="0.35">
      <c r="A35" s="31">
        <v>29</v>
      </c>
      <c r="B35" s="4">
        <f t="shared" si="0"/>
        <v>4995</v>
      </c>
      <c r="C35" s="21">
        <f t="shared" si="1"/>
        <v>11304</v>
      </c>
      <c r="D35" s="4"/>
      <c r="E35" s="13"/>
      <c r="F35">
        <f t="shared" si="7"/>
        <v>7040</v>
      </c>
      <c r="K35">
        <f t="shared" si="8"/>
        <v>-2045</v>
      </c>
      <c r="L35" s="21"/>
      <c r="N35" s="13">
        <f t="shared" si="4"/>
        <v>5540</v>
      </c>
      <c r="P35" s="4">
        <f t="shared" si="6"/>
        <v>5764</v>
      </c>
      <c r="Q35" s="14"/>
    </row>
    <row r="36" spans="1:17" x14ac:dyDescent="0.35">
      <c r="A36" s="31">
        <v>30</v>
      </c>
      <c r="B36" s="4">
        <f t="shared" si="0"/>
        <v>4995</v>
      </c>
      <c r="C36" s="21">
        <f t="shared" si="1"/>
        <v>11304</v>
      </c>
      <c r="D36" s="4"/>
      <c r="E36" s="13"/>
      <c r="F36">
        <f t="shared" si="7"/>
        <v>7040</v>
      </c>
      <c r="K36">
        <f t="shared" si="8"/>
        <v>-2045</v>
      </c>
      <c r="L36" s="21"/>
      <c r="N36" s="13">
        <f t="shared" si="4"/>
        <v>5540</v>
      </c>
      <c r="P36" s="4">
        <f t="shared" si="6"/>
        <v>5764</v>
      </c>
      <c r="Q36" s="14"/>
    </row>
    <row r="37" spans="1:17" x14ac:dyDescent="0.35">
      <c r="A37" s="31">
        <v>31</v>
      </c>
      <c r="B37" s="4">
        <f t="shared" si="0"/>
        <v>3533</v>
      </c>
      <c r="C37" s="21">
        <f t="shared" si="1"/>
        <v>11304</v>
      </c>
      <c r="D37" s="4"/>
      <c r="E37" s="13"/>
      <c r="G37">
        <f>G4</f>
        <v>5578</v>
      </c>
      <c r="K37">
        <f t="shared" si="8"/>
        <v>-2045</v>
      </c>
      <c r="L37" s="21"/>
      <c r="N37" s="13">
        <f t="shared" si="4"/>
        <v>5540</v>
      </c>
      <c r="P37" s="4">
        <f t="shared" si="6"/>
        <v>5764</v>
      </c>
      <c r="Q37" s="14"/>
    </row>
    <row r="38" spans="1:17" x14ac:dyDescent="0.35">
      <c r="A38" s="31">
        <v>32</v>
      </c>
      <c r="B38" s="4">
        <f t="shared" si="0"/>
        <v>3533</v>
      </c>
      <c r="C38" s="21">
        <f t="shared" si="1"/>
        <v>11304</v>
      </c>
      <c r="D38" s="4"/>
      <c r="E38" s="13"/>
      <c r="G38">
        <f>G37</f>
        <v>5578</v>
      </c>
      <c r="K38">
        <f t="shared" si="8"/>
        <v>-2045</v>
      </c>
      <c r="L38" s="21"/>
      <c r="N38" s="13">
        <f t="shared" si="4"/>
        <v>5540</v>
      </c>
      <c r="P38" s="4">
        <f t="shared" si="6"/>
        <v>5764</v>
      </c>
      <c r="Q38" s="14"/>
    </row>
    <row r="39" spans="1:17" x14ac:dyDescent="0.35">
      <c r="A39" s="31">
        <v>33</v>
      </c>
      <c r="B39" s="4">
        <f t="shared" si="0"/>
        <v>3533</v>
      </c>
      <c r="C39" s="21">
        <f t="shared" si="1"/>
        <v>11304</v>
      </c>
      <c r="D39" s="4"/>
      <c r="E39" s="13"/>
      <c r="G39">
        <f t="shared" ref="G39:G56" si="9">G38</f>
        <v>5578</v>
      </c>
      <c r="K39">
        <f t="shared" si="8"/>
        <v>-2045</v>
      </c>
      <c r="L39" s="21"/>
      <c r="N39" s="13">
        <f t="shared" si="4"/>
        <v>5540</v>
      </c>
      <c r="P39" s="4">
        <f t="shared" si="6"/>
        <v>5764</v>
      </c>
      <c r="Q39" s="14"/>
    </row>
    <row r="40" spans="1:17" x14ac:dyDescent="0.35">
      <c r="A40" s="31">
        <v>34</v>
      </c>
      <c r="B40" s="4">
        <f t="shared" si="0"/>
        <v>3533</v>
      </c>
      <c r="C40" s="21">
        <f t="shared" si="1"/>
        <v>11304</v>
      </c>
      <c r="D40" s="4"/>
      <c r="E40" s="13"/>
      <c r="G40">
        <f t="shared" si="9"/>
        <v>5578</v>
      </c>
      <c r="K40">
        <f t="shared" si="8"/>
        <v>-2045</v>
      </c>
      <c r="L40" s="21"/>
      <c r="N40" s="13">
        <f t="shared" si="4"/>
        <v>5540</v>
      </c>
      <c r="P40" s="4">
        <f t="shared" si="6"/>
        <v>5764</v>
      </c>
      <c r="Q40" s="14"/>
    </row>
    <row r="41" spans="1:17" x14ac:dyDescent="0.35">
      <c r="A41" s="31">
        <v>35</v>
      </c>
      <c r="B41" s="4">
        <f t="shared" si="0"/>
        <v>3533</v>
      </c>
      <c r="C41" s="21">
        <f t="shared" si="1"/>
        <v>11304</v>
      </c>
      <c r="D41" s="4"/>
      <c r="E41" s="13"/>
      <c r="G41">
        <f t="shared" si="9"/>
        <v>5578</v>
      </c>
      <c r="K41">
        <f t="shared" si="8"/>
        <v>-2045</v>
      </c>
      <c r="L41" s="21"/>
      <c r="N41" s="13">
        <f t="shared" si="4"/>
        <v>5540</v>
      </c>
      <c r="P41" s="4">
        <f t="shared" si="6"/>
        <v>5764</v>
      </c>
      <c r="Q41" s="14"/>
    </row>
    <row r="42" spans="1:17" x14ac:dyDescent="0.35">
      <c r="A42" s="31">
        <v>36</v>
      </c>
      <c r="B42" s="4">
        <f t="shared" si="0"/>
        <v>3533</v>
      </c>
      <c r="C42" s="21">
        <f t="shared" si="1"/>
        <v>11304</v>
      </c>
      <c r="D42" s="4"/>
      <c r="E42" s="13"/>
      <c r="G42">
        <f t="shared" si="9"/>
        <v>5578</v>
      </c>
      <c r="K42">
        <f t="shared" si="8"/>
        <v>-2045</v>
      </c>
      <c r="L42" s="21"/>
      <c r="N42" s="13">
        <f t="shared" si="4"/>
        <v>5540</v>
      </c>
      <c r="P42" s="4">
        <f t="shared" si="6"/>
        <v>5764</v>
      </c>
      <c r="Q42" s="14"/>
    </row>
    <row r="43" spans="1:17" x14ac:dyDescent="0.35">
      <c r="A43" s="31">
        <v>37</v>
      </c>
      <c r="B43" s="4">
        <f t="shared" si="0"/>
        <v>3533</v>
      </c>
      <c r="C43" s="21">
        <f t="shared" si="1"/>
        <v>11304</v>
      </c>
      <c r="D43" s="4"/>
      <c r="E43" s="13"/>
      <c r="G43">
        <f t="shared" si="9"/>
        <v>5578</v>
      </c>
      <c r="K43">
        <f t="shared" si="8"/>
        <v>-2045</v>
      </c>
      <c r="L43" s="21"/>
      <c r="N43" s="13">
        <f t="shared" si="4"/>
        <v>5540</v>
      </c>
      <c r="P43" s="4">
        <f t="shared" si="6"/>
        <v>5764</v>
      </c>
      <c r="Q43" s="14"/>
    </row>
    <row r="44" spans="1:17" x14ac:dyDescent="0.35">
      <c r="A44" s="31">
        <v>38</v>
      </c>
      <c r="B44" s="4">
        <f t="shared" si="0"/>
        <v>3533</v>
      </c>
      <c r="C44" s="21">
        <f t="shared" si="1"/>
        <v>11304</v>
      </c>
      <c r="D44" s="4"/>
      <c r="E44" s="13"/>
      <c r="G44">
        <f t="shared" si="9"/>
        <v>5578</v>
      </c>
      <c r="K44">
        <f t="shared" si="8"/>
        <v>-2045</v>
      </c>
      <c r="L44" s="21"/>
      <c r="N44" s="13">
        <f t="shared" si="4"/>
        <v>5540</v>
      </c>
      <c r="P44" s="4">
        <f t="shared" si="6"/>
        <v>5764</v>
      </c>
      <c r="Q44" s="14"/>
    </row>
    <row r="45" spans="1:17" x14ac:dyDescent="0.35">
      <c r="A45" s="31">
        <v>39</v>
      </c>
      <c r="B45" s="4">
        <f t="shared" si="0"/>
        <v>3533</v>
      </c>
      <c r="C45" s="21">
        <f t="shared" si="1"/>
        <v>11304</v>
      </c>
      <c r="D45" s="4"/>
      <c r="E45" s="13"/>
      <c r="G45">
        <f t="shared" si="9"/>
        <v>5578</v>
      </c>
      <c r="K45">
        <f t="shared" si="8"/>
        <v>-2045</v>
      </c>
      <c r="L45" s="21"/>
      <c r="N45" s="13">
        <f t="shared" si="4"/>
        <v>5540</v>
      </c>
      <c r="P45" s="4">
        <f t="shared" si="6"/>
        <v>5764</v>
      </c>
      <c r="Q45" s="14"/>
    </row>
    <row r="46" spans="1:17" x14ac:dyDescent="0.35">
      <c r="A46" s="31">
        <v>40</v>
      </c>
      <c r="B46" s="4">
        <f t="shared" si="0"/>
        <v>3533</v>
      </c>
      <c r="C46" s="21">
        <f t="shared" si="1"/>
        <v>11304</v>
      </c>
      <c r="D46" s="4"/>
      <c r="E46" s="13"/>
      <c r="G46">
        <f t="shared" si="9"/>
        <v>5578</v>
      </c>
      <c r="K46">
        <f t="shared" si="8"/>
        <v>-2045</v>
      </c>
      <c r="L46" s="21"/>
      <c r="N46" s="13">
        <f t="shared" si="4"/>
        <v>5540</v>
      </c>
      <c r="P46" s="4">
        <f t="shared" si="6"/>
        <v>5764</v>
      </c>
      <c r="Q46" s="14"/>
    </row>
    <row r="47" spans="1:17" x14ac:dyDescent="0.35">
      <c r="A47" s="31">
        <v>41</v>
      </c>
      <c r="B47" s="4">
        <f t="shared" si="0"/>
        <v>3533</v>
      </c>
      <c r="C47" s="21">
        <f t="shared" si="1"/>
        <v>5540</v>
      </c>
      <c r="D47" s="4"/>
      <c r="E47" s="13"/>
      <c r="G47">
        <f t="shared" si="9"/>
        <v>5578</v>
      </c>
      <c r="K47">
        <f t="shared" si="8"/>
        <v>-2045</v>
      </c>
      <c r="L47" s="21"/>
      <c r="N47" s="13">
        <f t="shared" si="4"/>
        <v>5540</v>
      </c>
      <c r="Q47" s="14"/>
    </row>
    <row r="48" spans="1:17" x14ac:dyDescent="0.35">
      <c r="A48" s="31">
        <v>42</v>
      </c>
      <c r="B48" s="4">
        <f t="shared" si="0"/>
        <v>3533</v>
      </c>
      <c r="C48" s="21">
        <f t="shared" si="1"/>
        <v>5540</v>
      </c>
      <c r="D48" s="4"/>
      <c r="E48" s="13"/>
      <c r="G48">
        <f t="shared" si="9"/>
        <v>5578</v>
      </c>
      <c r="K48">
        <f t="shared" si="8"/>
        <v>-2045</v>
      </c>
      <c r="L48" s="21"/>
      <c r="N48" s="13">
        <f t="shared" si="4"/>
        <v>5540</v>
      </c>
      <c r="Q48" s="14"/>
    </row>
    <row r="49" spans="1:17" x14ac:dyDescent="0.35">
      <c r="A49" s="31">
        <v>43</v>
      </c>
      <c r="B49" s="4">
        <f t="shared" si="0"/>
        <v>3533</v>
      </c>
      <c r="C49" s="21">
        <f t="shared" si="1"/>
        <v>5540</v>
      </c>
      <c r="D49" s="4"/>
      <c r="E49" s="13"/>
      <c r="G49">
        <f t="shared" si="9"/>
        <v>5578</v>
      </c>
      <c r="K49">
        <f t="shared" si="8"/>
        <v>-2045</v>
      </c>
      <c r="L49" s="21"/>
      <c r="N49" s="13">
        <f t="shared" si="4"/>
        <v>5540</v>
      </c>
      <c r="Q49" s="14"/>
    </row>
    <row r="50" spans="1:17" x14ac:dyDescent="0.35">
      <c r="A50" s="31">
        <v>44</v>
      </c>
      <c r="B50" s="4">
        <f t="shared" si="0"/>
        <v>3533</v>
      </c>
      <c r="C50" s="21">
        <f t="shared" si="1"/>
        <v>5540</v>
      </c>
      <c r="D50" s="4"/>
      <c r="E50" s="13"/>
      <c r="G50">
        <f t="shared" si="9"/>
        <v>5578</v>
      </c>
      <c r="K50">
        <f t="shared" si="8"/>
        <v>-2045</v>
      </c>
      <c r="L50" s="21"/>
      <c r="N50" s="13">
        <f t="shared" si="4"/>
        <v>5540</v>
      </c>
      <c r="Q50" s="14"/>
    </row>
    <row r="51" spans="1:17" x14ac:dyDescent="0.35">
      <c r="A51" s="31">
        <v>45</v>
      </c>
      <c r="B51" s="4">
        <f t="shared" si="0"/>
        <v>3533</v>
      </c>
      <c r="C51" s="21">
        <f t="shared" si="1"/>
        <v>5540</v>
      </c>
      <c r="D51" s="4"/>
      <c r="E51" s="13"/>
      <c r="G51">
        <f t="shared" si="9"/>
        <v>5578</v>
      </c>
      <c r="K51">
        <f t="shared" si="8"/>
        <v>-2045</v>
      </c>
      <c r="L51" s="21"/>
      <c r="N51" s="13">
        <f t="shared" si="4"/>
        <v>5540</v>
      </c>
      <c r="Q51" s="14"/>
    </row>
    <row r="52" spans="1:17" x14ac:dyDescent="0.35">
      <c r="A52" s="31">
        <v>46</v>
      </c>
      <c r="B52" s="4">
        <f t="shared" si="0"/>
        <v>3533</v>
      </c>
      <c r="C52" s="21">
        <f t="shared" si="1"/>
        <v>5540</v>
      </c>
      <c r="D52" s="4"/>
      <c r="E52" s="13"/>
      <c r="G52">
        <f t="shared" si="9"/>
        <v>5578</v>
      </c>
      <c r="K52">
        <f t="shared" si="8"/>
        <v>-2045</v>
      </c>
      <c r="L52" s="21"/>
      <c r="N52" s="13">
        <f t="shared" si="4"/>
        <v>5540</v>
      </c>
      <c r="Q52" s="14"/>
    </row>
    <row r="53" spans="1:17" x14ac:dyDescent="0.35">
      <c r="A53" s="31">
        <v>47</v>
      </c>
      <c r="B53" s="4">
        <f t="shared" si="0"/>
        <v>3533</v>
      </c>
      <c r="C53" s="21">
        <f t="shared" si="1"/>
        <v>5540</v>
      </c>
      <c r="D53" s="4"/>
      <c r="E53" s="13"/>
      <c r="G53">
        <f t="shared" si="9"/>
        <v>5578</v>
      </c>
      <c r="K53">
        <f t="shared" si="8"/>
        <v>-2045</v>
      </c>
      <c r="L53" s="21"/>
      <c r="N53" s="13">
        <f t="shared" si="4"/>
        <v>5540</v>
      </c>
      <c r="Q53" s="14"/>
    </row>
    <row r="54" spans="1:17" x14ac:dyDescent="0.35">
      <c r="A54" s="31">
        <v>48</v>
      </c>
      <c r="B54" s="4">
        <f t="shared" si="0"/>
        <v>3533</v>
      </c>
      <c r="C54" s="21">
        <f t="shared" si="1"/>
        <v>5540</v>
      </c>
      <c r="D54" s="4"/>
      <c r="E54" s="13"/>
      <c r="G54">
        <f t="shared" si="9"/>
        <v>5578</v>
      </c>
      <c r="K54">
        <f t="shared" si="8"/>
        <v>-2045</v>
      </c>
      <c r="L54" s="21"/>
      <c r="N54" s="13">
        <f t="shared" si="4"/>
        <v>5540</v>
      </c>
      <c r="Q54" s="14"/>
    </row>
    <row r="55" spans="1:17" x14ac:dyDescent="0.35">
      <c r="A55" s="31">
        <v>49</v>
      </c>
      <c r="B55" s="4">
        <f t="shared" si="0"/>
        <v>3533</v>
      </c>
      <c r="C55" s="21">
        <f t="shared" si="1"/>
        <v>5540</v>
      </c>
      <c r="D55" s="4"/>
      <c r="E55" s="13"/>
      <c r="G55">
        <f t="shared" si="9"/>
        <v>5578</v>
      </c>
      <c r="K55">
        <f t="shared" si="8"/>
        <v>-2045</v>
      </c>
      <c r="L55" s="21"/>
      <c r="N55" s="13">
        <f t="shared" si="4"/>
        <v>5540</v>
      </c>
      <c r="Q55" s="14"/>
    </row>
    <row r="56" spans="1:17" x14ac:dyDescent="0.35">
      <c r="A56" s="31">
        <v>50</v>
      </c>
      <c r="B56" s="4">
        <f t="shared" si="0"/>
        <v>3533</v>
      </c>
      <c r="C56" s="21">
        <f t="shared" si="1"/>
        <v>5540</v>
      </c>
      <c r="D56" s="4"/>
      <c r="E56" s="13"/>
      <c r="G56">
        <f t="shared" si="9"/>
        <v>5578</v>
      </c>
      <c r="K56">
        <f t="shared" si="8"/>
        <v>-2045</v>
      </c>
      <c r="L56" s="21"/>
      <c r="N56" s="13">
        <f t="shared" si="4"/>
        <v>5540</v>
      </c>
      <c r="Q56" s="14"/>
    </row>
    <row r="57" spans="1:17" x14ac:dyDescent="0.35">
      <c r="A57" s="31">
        <v>51</v>
      </c>
      <c r="B57" s="4">
        <f t="shared" si="0"/>
        <v>2753</v>
      </c>
      <c r="C57" s="21">
        <f t="shared" si="1"/>
        <v>1580</v>
      </c>
      <c r="D57" s="4"/>
      <c r="E57" s="13"/>
      <c r="H57">
        <f>H4</f>
        <v>4808</v>
      </c>
      <c r="J57">
        <f>-SUM(I7:K56)</f>
        <v>-2055</v>
      </c>
      <c r="L57" s="21"/>
      <c r="N57" s="13"/>
      <c r="O57">
        <f>O4</f>
        <v>1580</v>
      </c>
      <c r="Q57" s="14"/>
    </row>
    <row r="58" spans="1:17" x14ac:dyDescent="0.35">
      <c r="A58" s="31">
        <v>52</v>
      </c>
      <c r="B58" s="4">
        <f t="shared" si="0"/>
        <v>4808</v>
      </c>
      <c r="C58" s="21">
        <f t="shared" si="1"/>
        <v>1580</v>
      </c>
      <c r="D58" s="4"/>
      <c r="E58" s="13"/>
      <c r="H58">
        <f>H57</f>
        <v>4808</v>
      </c>
      <c r="L58" s="21"/>
      <c r="N58" s="13"/>
      <c r="O58">
        <f>O57</f>
        <v>1580</v>
      </c>
      <c r="Q58" s="14"/>
    </row>
    <row r="59" spans="1:17" x14ac:dyDescent="0.35">
      <c r="A59" s="31">
        <v>53</v>
      </c>
      <c r="B59" s="4">
        <f t="shared" si="0"/>
        <v>4808</v>
      </c>
      <c r="C59" s="21">
        <f t="shared" si="1"/>
        <v>1580</v>
      </c>
      <c r="D59" s="4"/>
      <c r="E59" s="13"/>
      <c r="H59">
        <f t="shared" ref="H59:H81" si="10">H58</f>
        <v>4808</v>
      </c>
      <c r="L59" s="21"/>
      <c r="N59" s="13"/>
      <c r="O59">
        <f t="shared" ref="O59:O81" si="11">O58</f>
        <v>1580</v>
      </c>
      <c r="Q59" s="14"/>
    </row>
    <row r="60" spans="1:17" x14ac:dyDescent="0.35">
      <c r="A60" s="31">
        <v>54</v>
      </c>
      <c r="B60" s="4">
        <f t="shared" si="0"/>
        <v>4808</v>
      </c>
      <c r="C60" s="21">
        <f t="shared" si="1"/>
        <v>1580</v>
      </c>
      <c r="D60" s="4"/>
      <c r="E60" s="13"/>
      <c r="H60">
        <f t="shared" si="10"/>
        <v>4808</v>
      </c>
      <c r="L60" s="21"/>
      <c r="N60" s="13"/>
      <c r="O60">
        <f t="shared" si="11"/>
        <v>1580</v>
      </c>
      <c r="Q60" s="14"/>
    </row>
    <row r="61" spans="1:17" x14ac:dyDescent="0.35">
      <c r="A61" s="31">
        <v>55</v>
      </c>
      <c r="B61" s="4">
        <f t="shared" si="0"/>
        <v>4808</v>
      </c>
      <c r="C61" s="21">
        <f t="shared" si="1"/>
        <v>1580</v>
      </c>
      <c r="D61" s="4"/>
      <c r="E61" s="13"/>
      <c r="H61">
        <f t="shared" si="10"/>
        <v>4808</v>
      </c>
      <c r="L61" s="21"/>
      <c r="N61" s="13"/>
      <c r="O61">
        <f t="shared" si="11"/>
        <v>1580</v>
      </c>
      <c r="Q61" s="14"/>
    </row>
    <row r="62" spans="1:17" x14ac:dyDescent="0.35">
      <c r="A62" s="31">
        <v>56</v>
      </c>
      <c r="B62" s="4">
        <f t="shared" si="0"/>
        <v>4808</v>
      </c>
      <c r="C62" s="21">
        <f t="shared" si="1"/>
        <v>1580</v>
      </c>
      <c r="D62" s="4"/>
      <c r="E62" s="13"/>
      <c r="H62">
        <f t="shared" si="10"/>
        <v>4808</v>
      </c>
      <c r="L62" s="21"/>
      <c r="N62" s="13"/>
      <c r="O62">
        <f t="shared" si="11"/>
        <v>1580</v>
      </c>
      <c r="Q62" s="14"/>
    </row>
    <row r="63" spans="1:17" x14ac:dyDescent="0.35">
      <c r="A63" s="31">
        <v>57</v>
      </c>
      <c r="B63" s="4">
        <f t="shared" si="0"/>
        <v>4808</v>
      </c>
      <c r="C63" s="21">
        <f t="shared" si="1"/>
        <v>1580</v>
      </c>
      <c r="D63" s="4"/>
      <c r="E63" s="13"/>
      <c r="H63">
        <f t="shared" si="10"/>
        <v>4808</v>
      </c>
      <c r="L63" s="21"/>
      <c r="N63" s="13"/>
      <c r="O63">
        <f t="shared" si="11"/>
        <v>1580</v>
      </c>
      <c r="Q63" s="14"/>
    </row>
    <row r="64" spans="1:17" x14ac:dyDescent="0.35">
      <c r="A64" s="31">
        <v>58</v>
      </c>
      <c r="B64" s="4">
        <f t="shared" si="0"/>
        <v>4808</v>
      </c>
      <c r="C64" s="21">
        <f t="shared" si="1"/>
        <v>1580</v>
      </c>
      <c r="D64" s="4"/>
      <c r="E64" s="13"/>
      <c r="H64">
        <f t="shared" si="10"/>
        <v>4808</v>
      </c>
      <c r="L64" s="21"/>
      <c r="N64" s="13"/>
      <c r="O64">
        <f t="shared" si="11"/>
        <v>1580</v>
      </c>
      <c r="Q64" s="14"/>
    </row>
    <row r="65" spans="1:17" x14ac:dyDescent="0.35">
      <c r="A65" s="31">
        <v>59</v>
      </c>
      <c r="B65" s="4">
        <f t="shared" si="0"/>
        <v>4808</v>
      </c>
      <c r="C65" s="21">
        <f t="shared" si="1"/>
        <v>1580</v>
      </c>
      <c r="D65" s="4"/>
      <c r="E65" s="13"/>
      <c r="H65">
        <f t="shared" si="10"/>
        <v>4808</v>
      </c>
      <c r="L65" s="21"/>
      <c r="N65" s="13"/>
      <c r="O65">
        <f t="shared" si="11"/>
        <v>1580</v>
      </c>
      <c r="Q65" s="14"/>
    </row>
    <row r="66" spans="1:17" x14ac:dyDescent="0.35">
      <c r="A66" s="31">
        <v>60</v>
      </c>
      <c r="B66" s="4">
        <f t="shared" si="0"/>
        <v>4808</v>
      </c>
      <c r="C66" s="21">
        <f t="shared" si="1"/>
        <v>1580</v>
      </c>
      <c r="D66" s="4"/>
      <c r="E66" s="13"/>
      <c r="H66">
        <f t="shared" si="10"/>
        <v>4808</v>
      </c>
      <c r="L66" s="21"/>
      <c r="N66" s="13"/>
      <c r="O66">
        <f t="shared" si="11"/>
        <v>1580</v>
      </c>
      <c r="Q66" s="14"/>
    </row>
    <row r="67" spans="1:17" x14ac:dyDescent="0.35">
      <c r="A67" s="31">
        <v>61</v>
      </c>
      <c r="B67" s="4">
        <f t="shared" si="0"/>
        <v>4808</v>
      </c>
      <c r="C67" s="21">
        <f t="shared" si="1"/>
        <v>1580</v>
      </c>
      <c r="D67" s="4"/>
      <c r="E67" s="13"/>
      <c r="H67">
        <f t="shared" si="10"/>
        <v>4808</v>
      </c>
      <c r="L67" s="21"/>
      <c r="N67" s="13"/>
      <c r="O67">
        <f t="shared" si="11"/>
        <v>1580</v>
      </c>
      <c r="Q67" s="14"/>
    </row>
    <row r="68" spans="1:17" x14ac:dyDescent="0.35">
      <c r="A68" s="31">
        <v>62</v>
      </c>
      <c r="B68" s="4">
        <f t="shared" si="0"/>
        <v>4808</v>
      </c>
      <c r="C68" s="21">
        <f t="shared" si="1"/>
        <v>1580</v>
      </c>
      <c r="D68" s="4"/>
      <c r="E68" s="13"/>
      <c r="H68">
        <f t="shared" si="10"/>
        <v>4808</v>
      </c>
      <c r="L68" s="21"/>
      <c r="N68" s="13"/>
      <c r="O68">
        <f t="shared" si="11"/>
        <v>1580</v>
      </c>
      <c r="Q68" s="14"/>
    </row>
    <row r="69" spans="1:17" x14ac:dyDescent="0.35">
      <c r="A69" s="31">
        <v>63</v>
      </c>
      <c r="B69" s="4">
        <f t="shared" si="0"/>
        <v>4808</v>
      </c>
      <c r="C69" s="21">
        <f t="shared" si="1"/>
        <v>1580</v>
      </c>
      <c r="D69" s="4"/>
      <c r="E69" s="13"/>
      <c r="H69">
        <f t="shared" si="10"/>
        <v>4808</v>
      </c>
      <c r="L69" s="21"/>
      <c r="N69" s="13"/>
      <c r="O69">
        <f t="shared" si="11"/>
        <v>1580</v>
      </c>
      <c r="Q69" s="14"/>
    </row>
    <row r="70" spans="1:17" x14ac:dyDescent="0.35">
      <c r="A70" s="31">
        <v>64</v>
      </c>
      <c r="B70" s="4">
        <f t="shared" si="0"/>
        <v>4808</v>
      </c>
      <c r="C70" s="21">
        <f t="shared" si="1"/>
        <v>1580</v>
      </c>
      <c r="D70" s="4"/>
      <c r="E70" s="13"/>
      <c r="H70">
        <f t="shared" si="10"/>
        <v>4808</v>
      </c>
      <c r="L70" s="21"/>
      <c r="N70" s="13"/>
      <c r="O70">
        <f t="shared" si="11"/>
        <v>1580</v>
      </c>
      <c r="Q70" s="14"/>
    </row>
    <row r="71" spans="1:17" x14ac:dyDescent="0.35">
      <c r="A71" s="31">
        <v>65</v>
      </c>
      <c r="B71" s="4">
        <f t="shared" ref="B71:B81" si="12">SUM(E71:L71)</f>
        <v>4808</v>
      </c>
      <c r="C71" s="21">
        <f t="shared" ref="C71:C81" si="13">SUM(N71:P71)</f>
        <v>1580</v>
      </c>
      <c r="D71" s="4"/>
      <c r="E71" s="13"/>
      <c r="H71">
        <f t="shared" si="10"/>
        <v>4808</v>
      </c>
      <c r="L71" s="21"/>
      <c r="N71" s="13"/>
      <c r="O71">
        <f t="shared" si="11"/>
        <v>1580</v>
      </c>
      <c r="Q71" s="14"/>
    </row>
    <row r="72" spans="1:17" x14ac:dyDescent="0.35">
      <c r="A72" s="31">
        <v>66</v>
      </c>
      <c r="B72" s="4">
        <f t="shared" si="12"/>
        <v>4808</v>
      </c>
      <c r="C72" s="21">
        <f t="shared" si="13"/>
        <v>1580</v>
      </c>
      <c r="D72" s="4"/>
      <c r="E72" s="13"/>
      <c r="H72">
        <f t="shared" si="10"/>
        <v>4808</v>
      </c>
      <c r="L72" s="21"/>
      <c r="N72" s="13"/>
      <c r="O72">
        <f t="shared" si="11"/>
        <v>1580</v>
      </c>
      <c r="Q72" s="14"/>
    </row>
    <row r="73" spans="1:17" x14ac:dyDescent="0.35">
      <c r="A73" s="31">
        <v>67</v>
      </c>
      <c r="B73" s="4">
        <f t="shared" si="12"/>
        <v>4808</v>
      </c>
      <c r="C73" s="21">
        <f t="shared" si="13"/>
        <v>1580</v>
      </c>
      <c r="D73" s="4"/>
      <c r="E73" s="13"/>
      <c r="H73">
        <f t="shared" si="10"/>
        <v>4808</v>
      </c>
      <c r="L73" s="21"/>
      <c r="N73" s="13"/>
      <c r="O73">
        <f t="shared" si="11"/>
        <v>1580</v>
      </c>
      <c r="Q73" s="14"/>
    </row>
    <row r="74" spans="1:17" x14ac:dyDescent="0.35">
      <c r="A74" s="31">
        <v>68</v>
      </c>
      <c r="B74" s="4">
        <f t="shared" si="12"/>
        <v>4808</v>
      </c>
      <c r="C74" s="21">
        <f t="shared" si="13"/>
        <v>1580</v>
      </c>
      <c r="D74" s="4"/>
      <c r="E74" s="13"/>
      <c r="H74">
        <f t="shared" si="10"/>
        <v>4808</v>
      </c>
      <c r="L74" s="21"/>
      <c r="N74" s="13"/>
      <c r="O74">
        <f t="shared" si="11"/>
        <v>1580</v>
      </c>
      <c r="Q74" s="14"/>
    </row>
    <row r="75" spans="1:17" x14ac:dyDescent="0.35">
      <c r="A75" s="31">
        <v>69</v>
      </c>
      <c r="B75" s="4">
        <f t="shared" si="12"/>
        <v>4808</v>
      </c>
      <c r="C75" s="21">
        <f t="shared" si="13"/>
        <v>1580</v>
      </c>
      <c r="D75" s="4"/>
      <c r="E75" s="13"/>
      <c r="H75">
        <f t="shared" si="10"/>
        <v>4808</v>
      </c>
      <c r="L75" s="21"/>
      <c r="N75" s="13"/>
      <c r="O75">
        <f t="shared" si="11"/>
        <v>1580</v>
      </c>
      <c r="Q75" s="14"/>
    </row>
    <row r="76" spans="1:17" x14ac:dyDescent="0.35">
      <c r="A76" s="31">
        <v>70</v>
      </c>
      <c r="B76" s="4">
        <f t="shared" si="12"/>
        <v>4808</v>
      </c>
      <c r="C76" s="21">
        <f t="shared" si="13"/>
        <v>1580</v>
      </c>
      <c r="D76" s="4"/>
      <c r="E76" s="13"/>
      <c r="H76">
        <f t="shared" si="10"/>
        <v>4808</v>
      </c>
      <c r="L76" s="21"/>
      <c r="N76" s="13"/>
      <c r="O76">
        <f t="shared" si="11"/>
        <v>1580</v>
      </c>
      <c r="Q76" s="14"/>
    </row>
    <row r="77" spans="1:17" x14ac:dyDescent="0.35">
      <c r="A77" s="31">
        <v>71</v>
      </c>
      <c r="B77" s="4">
        <f t="shared" si="12"/>
        <v>4808</v>
      </c>
      <c r="C77" s="21">
        <f t="shared" si="13"/>
        <v>1580</v>
      </c>
      <c r="D77" s="4"/>
      <c r="E77" s="13"/>
      <c r="H77">
        <f t="shared" si="10"/>
        <v>4808</v>
      </c>
      <c r="L77" s="21"/>
      <c r="N77" s="13"/>
      <c r="O77">
        <f t="shared" si="11"/>
        <v>1580</v>
      </c>
      <c r="Q77" s="14"/>
    </row>
    <row r="78" spans="1:17" x14ac:dyDescent="0.35">
      <c r="A78" s="31">
        <v>72</v>
      </c>
      <c r="B78" s="4">
        <f t="shared" si="12"/>
        <v>4808</v>
      </c>
      <c r="C78" s="21">
        <f t="shared" si="13"/>
        <v>1580</v>
      </c>
      <c r="D78" s="4"/>
      <c r="E78" s="13"/>
      <c r="H78">
        <f t="shared" si="10"/>
        <v>4808</v>
      </c>
      <c r="L78" s="21"/>
      <c r="N78" s="13"/>
      <c r="O78">
        <f t="shared" si="11"/>
        <v>1580</v>
      </c>
      <c r="Q78" s="14"/>
    </row>
    <row r="79" spans="1:17" x14ac:dyDescent="0.35">
      <c r="A79" s="31">
        <v>73</v>
      </c>
      <c r="B79" s="4">
        <f t="shared" si="12"/>
        <v>4808</v>
      </c>
      <c r="C79" s="21">
        <f t="shared" si="13"/>
        <v>1580</v>
      </c>
      <c r="D79" s="4"/>
      <c r="E79" s="13"/>
      <c r="H79">
        <f t="shared" si="10"/>
        <v>4808</v>
      </c>
      <c r="L79" s="21"/>
      <c r="N79" s="13"/>
      <c r="O79">
        <f t="shared" si="11"/>
        <v>1580</v>
      </c>
      <c r="Q79" s="14"/>
    </row>
    <row r="80" spans="1:17" x14ac:dyDescent="0.35">
      <c r="A80" s="31">
        <v>74</v>
      </c>
      <c r="B80" s="4">
        <f t="shared" si="12"/>
        <v>4808</v>
      </c>
      <c r="C80" s="21">
        <f t="shared" si="13"/>
        <v>1580</v>
      </c>
      <c r="D80" s="4"/>
      <c r="E80" s="13"/>
      <c r="H80">
        <f t="shared" si="10"/>
        <v>4808</v>
      </c>
      <c r="L80" s="21"/>
      <c r="N80" s="13"/>
      <c r="O80">
        <f t="shared" si="11"/>
        <v>1580</v>
      </c>
      <c r="Q80" s="14"/>
    </row>
    <row r="81" spans="1:17" x14ac:dyDescent="0.35">
      <c r="A81" s="32">
        <v>75</v>
      </c>
      <c r="B81" s="27">
        <f t="shared" si="12"/>
        <v>4808</v>
      </c>
      <c r="C81" s="22">
        <f t="shared" si="13"/>
        <v>1580</v>
      </c>
      <c r="D81" s="4"/>
      <c r="E81" s="15"/>
      <c r="F81" s="16"/>
      <c r="G81" s="16"/>
      <c r="H81" s="16">
        <f t="shared" si="10"/>
        <v>4808</v>
      </c>
      <c r="I81" s="16"/>
      <c r="J81" s="16"/>
      <c r="K81" s="16"/>
      <c r="L81" s="22"/>
      <c r="N81" s="15"/>
      <c r="O81" s="16">
        <f t="shared" si="11"/>
        <v>1580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AB56-3D32-4558-8113-3BC9E2FE300D}">
  <dimension ref="A1:Q82"/>
  <sheetViews>
    <sheetView workbookViewId="0">
      <selection activeCell="H4" sqref="H4"/>
    </sheetView>
  </sheetViews>
  <sheetFormatPr baseColWidth="10" defaultRowHeight="14.5" x14ac:dyDescent="0.35"/>
  <cols>
    <col min="1" max="1" width="7.1796875" style="3" customWidth="1"/>
    <col min="2" max="3" width="13" customWidth="1"/>
    <col min="4" max="4" width="10.26953125" customWidth="1"/>
    <col min="5" max="8" width="7.81640625" customWidth="1"/>
    <col min="9" max="11" width="12.54296875" customWidth="1"/>
    <col min="12" max="12" width="13.453125" customWidth="1"/>
    <col min="14" max="15" width="7.26953125" customWidth="1"/>
    <col min="16" max="17" width="6.81640625" customWidth="1"/>
  </cols>
  <sheetData>
    <row r="1" spans="1:17" x14ac:dyDescent="0.35">
      <c r="E1" s="1" t="s">
        <v>10</v>
      </c>
      <c r="F1" s="19"/>
      <c r="G1" s="19"/>
      <c r="H1" s="19"/>
      <c r="I1" s="19"/>
      <c r="J1" s="19"/>
      <c r="K1" s="19"/>
      <c r="L1" s="19"/>
      <c r="N1" s="1" t="s">
        <v>11</v>
      </c>
    </row>
    <row r="2" spans="1:17" x14ac:dyDescent="0.35">
      <c r="E2" s="5" t="s">
        <v>41</v>
      </c>
      <c r="F2" s="6"/>
      <c r="G2" s="7"/>
      <c r="H2" s="7"/>
      <c r="I2" s="8" t="s">
        <v>8</v>
      </c>
      <c r="K2" s="9"/>
      <c r="L2" s="8" t="s">
        <v>7</v>
      </c>
      <c r="M2" s="2"/>
      <c r="N2" s="5" t="s">
        <v>41</v>
      </c>
      <c r="O2" s="6"/>
      <c r="P2" s="20" t="s">
        <v>7</v>
      </c>
      <c r="Q2" s="8"/>
    </row>
    <row r="3" spans="1:17" x14ac:dyDescent="0.35">
      <c r="B3" s="3"/>
      <c r="D3" s="26" t="s">
        <v>1</v>
      </c>
      <c r="E3" s="7" t="s">
        <v>3</v>
      </c>
      <c r="F3" s="7" t="s">
        <v>4</v>
      </c>
      <c r="G3" s="7" t="s">
        <v>5</v>
      </c>
      <c r="H3" s="7" t="s">
        <v>6</v>
      </c>
      <c r="I3" s="7">
        <v>6</v>
      </c>
      <c r="J3" s="7" t="s">
        <v>33</v>
      </c>
      <c r="K3" s="7" t="s">
        <v>9</v>
      </c>
      <c r="L3" s="7" t="s">
        <v>13</v>
      </c>
      <c r="M3" s="2"/>
      <c r="N3" s="7" t="s">
        <v>12</v>
      </c>
      <c r="O3" s="7" t="s">
        <v>6</v>
      </c>
      <c r="P3" s="7">
        <v>6</v>
      </c>
      <c r="Q3" s="7" t="s">
        <v>22</v>
      </c>
    </row>
    <row r="4" spans="1:17" x14ac:dyDescent="0.35">
      <c r="B4" s="3"/>
      <c r="D4" s="26" t="s">
        <v>2</v>
      </c>
      <c r="E4" s="6">
        <f>'Satsar 2023'!B10</f>
        <v>8646</v>
      </c>
      <c r="F4" s="6">
        <f>'Satsar 2023'!B11</f>
        <v>7040</v>
      </c>
      <c r="G4" s="6">
        <f>'Satsar 2023'!B12</f>
        <v>5578</v>
      </c>
      <c r="H4" s="6">
        <f>'Satsar 2023'!B13</f>
        <v>4808</v>
      </c>
      <c r="I4" s="6">
        <f>I3*J4</f>
        <v>14940</v>
      </c>
      <c r="J4" s="23">
        <f>'Satsar 2023'!B21</f>
        <v>2490</v>
      </c>
      <c r="K4" s="23">
        <f>'Satsar 2023'!B22</f>
        <v>-2045</v>
      </c>
      <c r="L4" s="6">
        <f>'Satsar 2023'!D28</f>
        <v>63160</v>
      </c>
      <c r="N4" s="6">
        <f>'Satsar 2023'!B35</f>
        <v>5540</v>
      </c>
      <c r="O4" s="6">
        <f>'Satsar 2023'!B36</f>
        <v>1580</v>
      </c>
      <c r="P4" s="6">
        <f>6*Q4</f>
        <v>46128</v>
      </c>
      <c r="Q4" s="23">
        <f>'Satsar 2023'!C41</f>
        <v>7688</v>
      </c>
    </row>
    <row r="5" spans="1:17" x14ac:dyDescent="0.35">
      <c r="A5" s="30" t="s">
        <v>16</v>
      </c>
      <c r="L5">
        <f>L4*5</f>
        <v>315800</v>
      </c>
      <c r="Q5">
        <f>Q4*40</f>
        <v>307520</v>
      </c>
    </row>
    <row r="6" spans="1:17" x14ac:dyDescent="0.35">
      <c r="A6" s="8" t="s">
        <v>15</v>
      </c>
      <c r="B6" s="33" t="s">
        <v>25</v>
      </c>
      <c r="C6" s="34" t="s">
        <v>26</v>
      </c>
      <c r="D6" s="28"/>
      <c r="E6" s="16"/>
      <c r="F6" s="16"/>
      <c r="G6" s="16"/>
      <c r="H6" s="16"/>
      <c r="I6" s="16"/>
      <c r="J6" s="16"/>
      <c r="K6" s="16"/>
      <c r="L6" s="16"/>
    </row>
    <row r="7" spans="1:17" x14ac:dyDescent="0.35">
      <c r="A7" s="31">
        <v>1</v>
      </c>
      <c r="B7" s="4">
        <f t="shared" ref="B7:B38" si="0">SUM(E7:L7)</f>
        <v>71806</v>
      </c>
      <c r="C7" s="21">
        <f t="shared" ref="C7:C38" si="1">SUM(N7:P7)</f>
        <v>5540</v>
      </c>
      <c r="D7" s="4"/>
      <c r="E7" s="13">
        <f>E4</f>
        <v>8646</v>
      </c>
      <c r="L7" s="14">
        <f>L4</f>
        <v>63160</v>
      </c>
      <c r="N7" s="10">
        <f>N4</f>
        <v>5540</v>
      </c>
      <c r="O7" s="11"/>
      <c r="P7" s="11"/>
      <c r="Q7" s="12"/>
    </row>
    <row r="8" spans="1:17" x14ac:dyDescent="0.35">
      <c r="A8" s="31">
        <v>2</v>
      </c>
      <c r="B8" s="4">
        <f t="shared" si="0"/>
        <v>71806</v>
      </c>
      <c r="C8" s="21">
        <f t="shared" si="1"/>
        <v>5540</v>
      </c>
      <c r="D8" s="4"/>
      <c r="E8" s="13">
        <f>E7</f>
        <v>8646</v>
      </c>
      <c r="L8" s="14">
        <f>L7</f>
        <v>63160</v>
      </c>
      <c r="N8" s="13">
        <f>N7</f>
        <v>5540</v>
      </c>
      <c r="Q8" s="14"/>
    </row>
    <row r="9" spans="1:17" x14ac:dyDescent="0.35">
      <c r="A9" s="31">
        <v>3</v>
      </c>
      <c r="B9" s="4">
        <f t="shared" si="0"/>
        <v>71806</v>
      </c>
      <c r="C9" s="21">
        <f t="shared" si="1"/>
        <v>5540</v>
      </c>
      <c r="D9" s="4"/>
      <c r="E9" s="13">
        <f t="shared" ref="E9:E20" si="2">E8</f>
        <v>8646</v>
      </c>
      <c r="L9" s="14">
        <f t="shared" ref="L9:L11" si="3">L8</f>
        <v>63160</v>
      </c>
      <c r="N9" s="13">
        <f t="shared" ref="N9:N56" si="4">N8</f>
        <v>5540</v>
      </c>
      <c r="Q9" s="14"/>
    </row>
    <row r="10" spans="1:17" x14ac:dyDescent="0.35">
      <c r="A10" s="31">
        <v>4</v>
      </c>
      <c r="B10" s="4">
        <f t="shared" si="0"/>
        <v>71806</v>
      </c>
      <c r="C10" s="21">
        <f t="shared" si="1"/>
        <v>5540</v>
      </c>
      <c r="D10" s="4"/>
      <c r="E10" s="13">
        <f t="shared" si="2"/>
        <v>8646</v>
      </c>
      <c r="L10" s="14">
        <f t="shared" si="3"/>
        <v>63160</v>
      </c>
      <c r="N10" s="13">
        <f t="shared" si="4"/>
        <v>5540</v>
      </c>
      <c r="Q10" s="14"/>
    </row>
    <row r="11" spans="1:17" x14ac:dyDescent="0.35">
      <c r="A11" s="31">
        <v>5</v>
      </c>
      <c r="B11" s="4">
        <f t="shared" si="0"/>
        <v>71806</v>
      </c>
      <c r="C11" s="21">
        <f t="shared" si="1"/>
        <v>5540</v>
      </c>
      <c r="D11" s="4"/>
      <c r="E11" s="13">
        <f t="shared" si="2"/>
        <v>8646</v>
      </c>
      <c r="L11" s="14">
        <f t="shared" si="3"/>
        <v>63160</v>
      </c>
      <c r="N11" s="13">
        <f t="shared" si="4"/>
        <v>5540</v>
      </c>
      <c r="Q11" s="14"/>
    </row>
    <row r="12" spans="1:17" x14ac:dyDescent="0.35">
      <c r="A12" s="31">
        <v>6</v>
      </c>
      <c r="B12" s="4">
        <f t="shared" si="0"/>
        <v>23586</v>
      </c>
      <c r="C12" s="21">
        <f t="shared" si="1"/>
        <v>51668</v>
      </c>
      <c r="D12" s="4"/>
      <c r="E12" s="13">
        <f t="shared" si="2"/>
        <v>8646</v>
      </c>
      <c r="I12">
        <f>I4</f>
        <v>14940</v>
      </c>
      <c r="L12" s="21"/>
      <c r="N12" s="13">
        <f t="shared" si="4"/>
        <v>5540</v>
      </c>
      <c r="P12">
        <f>P4</f>
        <v>46128</v>
      </c>
      <c r="Q12" s="14"/>
    </row>
    <row r="13" spans="1:17" x14ac:dyDescent="0.35">
      <c r="A13" s="31">
        <v>7</v>
      </c>
      <c r="B13" s="4">
        <f t="shared" si="0"/>
        <v>11136</v>
      </c>
      <c r="C13" s="21">
        <f t="shared" si="1"/>
        <v>13228</v>
      </c>
      <c r="D13" s="4"/>
      <c r="E13" s="13">
        <f t="shared" si="2"/>
        <v>8646</v>
      </c>
      <c r="J13">
        <f>J4</f>
        <v>2490</v>
      </c>
      <c r="L13" s="21"/>
      <c r="N13" s="13">
        <f t="shared" si="4"/>
        <v>5540</v>
      </c>
      <c r="P13" s="4">
        <f>Q4</f>
        <v>7688</v>
      </c>
      <c r="Q13" s="14"/>
    </row>
    <row r="14" spans="1:17" x14ac:dyDescent="0.35">
      <c r="A14" s="31">
        <v>8</v>
      </c>
      <c r="B14" s="4">
        <f t="shared" si="0"/>
        <v>11136</v>
      </c>
      <c r="C14" s="21">
        <f t="shared" si="1"/>
        <v>13228</v>
      </c>
      <c r="D14" s="4"/>
      <c r="E14" s="13">
        <f t="shared" si="2"/>
        <v>8646</v>
      </c>
      <c r="J14">
        <f t="shared" ref="J14:J29" si="5">J13</f>
        <v>2490</v>
      </c>
      <c r="L14" s="21"/>
      <c r="N14" s="13">
        <f t="shared" si="4"/>
        <v>5540</v>
      </c>
      <c r="P14" s="4">
        <f>P13</f>
        <v>7688</v>
      </c>
      <c r="Q14" s="14"/>
    </row>
    <row r="15" spans="1:17" x14ac:dyDescent="0.35">
      <c r="A15" s="31">
        <v>9</v>
      </c>
      <c r="B15" s="4">
        <f t="shared" si="0"/>
        <v>11136</v>
      </c>
      <c r="C15" s="21">
        <f t="shared" si="1"/>
        <v>13228</v>
      </c>
      <c r="D15" s="4"/>
      <c r="E15" s="13">
        <f t="shared" si="2"/>
        <v>8646</v>
      </c>
      <c r="J15">
        <f t="shared" si="5"/>
        <v>2490</v>
      </c>
      <c r="L15" s="21"/>
      <c r="N15" s="13">
        <f t="shared" si="4"/>
        <v>5540</v>
      </c>
      <c r="P15" s="4">
        <f t="shared" ref="P15:P46" si="6">P14</f>
        <v>7688</v>
      </c>
      <c r="Q15" s="14"/>
    </row>
    <row r="16" spans="1:17" x14ac:dyDescent="0.35">
      <c r="A16" s="31">
        <v>10</v>
      </c>
      <c r="B16" s="4">
        <f t="shared" si="0"/>
        <v>11136</v>
      </c>
      <c r="C16" s="21">
        <f t="shared" si="1"/>
        <v>13228</v>
      </c>
      <c r="D16" s="4"/>
      <c r="E16" s="13">
        <f t="shared" si="2"/>
        <v>8646</v>
      </c>
      <c r="J16">
        <f t="shared" si="5"/>
        <v>2490</v>
      </c>
      <c r="L16" s="21"/>
      <c r="N16" s="13">
        <f t="shared" si="4"/>
        <v>5540</v>
      </c>
      <c r="P16" s="4">
        <f t="shared" si="6"/>
        <v>7688</v>
      </c>
      <c r="Q16" s="14"/>
    </row>
    <row r="17" spans="1:17" x14ac:dyDescent="0.35">
      <c r="A17" s="31">
        <v>11</v>
      </c>
      <c r="B17" s="4">
        <f t="shared" si="0"/>
        <v>11136</v>
      </c>
      <c r="C17" s="21">
        <f t="shared" si="1"/>
        <v>13228</v>
      </c>
      <c r="D17" s="4"/>
      <c r="E17" s="13">
        <f t="shared" si="2"/>
        <v>8646</v>
      </c>
      <c r="J17">
        <f t="shared" si="5"/>
        <v>2490</v>
      </c>
      <c r="L17" s="21"/>
      <c r="N17" s="13">
        <f t="shared" si="4"/>
        <v>5540</v>
      </c>
      <c r="P17" s="4">
        <f t="shared" si="6"/>
        <v>7688</v>
      </c>
      <c r="Q17" s="14"/>
    </row>
    <row r="18" spans="1:17" x14ac:dyDescent="0.35">
      <c r="A18" s="31">
        <v>12</v>
      </c>
      <c r="B18" s="4">
        <f t="shared" si="0"/>
        <v>11136</v>
      </c>
      <c r="C18" s="21">
        <f t="shared" si="1"/>
        <v>13228</v>
      </c>
      <c r="D18" s="4"/>
      <c r="E18" s="13">
        <f t="shared" si="2"/>
        <v>8646</v>
      </c>
      <c r="J18">
        <f t="shared" si="5"/>
        <v>2490</v>
      </c>
      <c r="L18" s="21"/>
      <c r="N18" s="13">
        <f t="shared" si="4"/>
        <v>5540</v>
      </c>
      <c r="P18" s="4">
        <f t="shared" si="6"/>
        <v>7688</v>
      </c>
      <c r="Q18" s="14"/>
    </row>
    <row r="19" spans="1:17" x14ac:dyDescent="0.35">
      <c r="A19" s="31">
        <v>13</v>
      </c>
      <c r="B19" s="4">
        <f t="shared" si="0"/>
        <v>11136</v>
      </c>
      <c r="C19" s="21">
        <f t="shared" si="1"/>
        <v>13228</v>
      </c>
      <c r="D19" s="4"/>
      <c r="E19" s="13">
        <f t="shared" si="2"/>
        <v>8646</v>
      </c>
      <c r="J19">
        <f t="shared" si="5"/>
        <v>2490</v>
      </c>
      <c r="L19" s="21"/>
      <c r="N19" s="13">
        <f t="shared" si="4"/>
        <v>5540</v>
      </c>
      <c r="P19" s="4">
        <f t="shared" si="6"/>
        <v>7688</v>
      </c>
      <c r="Q19" s="14"/>
    </row>
    <row r="20" spans="1:17" x14ac:dyDescent="0.35">
      <c r="A20" s="31">
        <v>14</v>
      </c>
      <c r="B20" s="4">
        <f t="shared" si="0"/>
        <v>11136</v>
      </c>
      <c r="C20" s="21">
        <f t="shared" si="1"/>
        <v>13228</v>
      </c>
      <c r="D20" s="4"/>
      <c r="E20" s="13">
        <f t="shared" si="2"/>
        <v>8646</v>
      </c>
      <c r="J20">
        <f t="shared" si="5"/>
        <v>2490</v>
      </c>
      <c r="L20" s="21"/>
      <c r="N20" s="13">
        <f t="shared" si="4"/>
        <v>5540</v>
      </c>
      <c r="P20" s="4">
        <f t="shared" si="6"/>
        <v>7688</v>
      </c>
      <c r="Q20" s="14"/>
    </row>
    <row r="21" spans="1:17" x14ac:dyDescent="0.35">
      <c r="A21" s="31">
        <v>15</v>
      </c>
      <c r="B21" s="4">
        <f t="shared" si="0"/>
        <v>9530</v>
      </c>
      <c r="C21" s="21">
        <f t="shared" si="1"/>
        <v>13228</v>
      </c>
      <c r="D21" s="4"/>
      <c r="E21" s="13"/>
      <c r="F21">
        <f>F4</f>
        <v>7040</v>
      </c>
      <c r="J21">
        <f t="shared" si="5"/>
        <v>2490</v>
      </c>
      <c r="L21" s="21"/>
      <c r="N21" s="13">
        <f t="shared" si="4"/>
        <v>5540</v>
      </c>
      <c r="P21" s="4">
        <f t="shared" si="6"/>
        <v>7688</v>
      </c>
      <c r="Q21" s="14"/>
    </row>
    <row r="22" spans="1:17" x14ac:dyDescent="0.35">
      <c r="A22" s="31">
        <v>16</v>
      </c>
      <c r="B22" s="4">
        <f t="shared" si="0"/>
        <v>9530</v>
      </c>
      <c r="C22" s="21">
        <f t="shared" si="1"/>
        <v>13228</v>
      </c>
      <c r="D22" s="4"/>
      <c r="E22" s="13"/>
      <c r="F22">
        <f>F21</f>
        <v>7040</v>
      </c>
      <c r="J22">
        <f t="shared" si="5"/>
        <v>2490</v>
      </c>
      <c r="L22" s="21"/>
      <c r="N22" s="13">
        <f t="shared" si="4"/>
        <v>5540</v>
      </c>
      <c r="P22" s="4">
        <f t="shared" si="6"/>
        <v>7688</v>
      </c>
      <c r="Q22" s="14"/>
    </row>
    <row r="23" spans="1:17" x14ac:dyDescent="0.35">
      <c r="A23" s="31">
        <v>17</v>
      </c>
      <c r="B23" s="4">
        <f t="shared" si="0"/>
        <v>9530</v>
      </c>
      <c r="C23" s="21">
        <f t="shared" si="1"/>
        <v>13228</v>
      </c>
      <c r="D23" s="4"/>
      <c r="E23" s="13"/>
      <c r="F23">
        <f t="shared" ref="F23:F36" si="7">F22</f>
        <v>7040</v>
      </c>
      <c r="J23">
        <f t="shared" si="5"/>
        <v>2490</v>
      </c>
      <c r="L23" s="21"/>
      <c r="N23" s="13">
        <f t="shared" si="4"/>
        <v>5540</v>
      </c>
      <c r="P23" s="4">
        <f t="shared" si="6"/>
        <v>7688</v>
      </c>
      <c r="Q23" s="14"/>
    </row>
    <row r="24" spans="1:17" x14ac:dyDescent="0.35">
      <c r="A24" s="31">
        <v>18</v>
      </c>
      <c r="B24" s="4">
        <f t="shared" si="0"/>
        <v>9530</v>
      </c>
      <c r="C24" s="21">
        <f t="shared" si="1"/>
        <v>13228</v>
      </c>
      <c r="D24" s="4"/>
      <c r="E24" s="13"/>
      <c r="F24">
        <f t="shared" si="7"/>
        <v>7040</v>
      </c>
      <c r="J24">
        <f t="shared" si="5"/>
        <v>2490</v>
      </c>
      <c r="L24" s="21"/>
      <c r="N24" s="13">
        <f t="shared" si="4"/>
        <v>5540</v>
      </c>
      <c r="P24" s="4">
        <f t="shared" si="6"/>
        <v>7688</v>
      </c>
      <c r="Q24" s="14"/>
    </row>
    <row r="25" spans="1:17" x14ac:dyDescent="0.35">
      <c r="A25" s="31">
        <v>19</v>
      </c>
      <c r="B25" s="4">
        <f t="shared" si="0"/>
        <v>9530</v>
      </c>
      <c r="C25" s="21">
        <f t="shared" si="1"/>
        <v>13228</v>
      </c>
      <c r="D25" s="4"/>
      <c r="E25" s="13"/>
      <c r="F25">
        <f t="shared" si="7"/>
        <v>7040</v>
      </c>
      <c r="J25">
        <f t="shared" si="5"/>
        <v>2490</v>
      </c>
      <c r="L25" s="21"/>
      <c r="N25" s="13">
        <f t="shared" si="4"/>
        <v>5540</v>
      </c>
      <c r="P25" s="4">
        <f t="shared" si="6"/>
        <v>7688</v>
      </c>
      <c r="Q25" s="14"/>
    </row>
    <row r="26" spans="1:17" x14ac:dyDescent="0.35">
      <c r="A26" s="31">
        <v>20</v>
      </c>
      <c r="B26" s="4">
        <f t="shared" si="0"/>
        <v>9530</v>
      </c>
      <c r="C26" s="21">
        <f t="shared" si="1"/>
        <v>13228</v>
      </c>
      <c r="D26" s="4"/>
      <c r="E26" s="13"/>
      <c r="F26">
        <f t="shared" si="7"/>
        <v>7040</v>
      </c>
      <c r="J26">
        <f t="shared" si="5"/>
        <v>2490</v>
      </c>
      <c r="L26" s="21"/>
      <c r="N26" s="13">
        <f t="shared" si="4"/>
        <v>5540</v>
      </c>
      <c r="P26" s="4">
        <f t="shared" si="6"/>
        <v>7688</v>
      </c>
      <c r="Q26" s="14"/>
    </row>
    <row r="27" spans="1:17" x14ac:dyDescent="0.35">
      <c r="A27" s="31">
        <v>21</v>
      </c>
      <c r="B27" s="4">
        <f t="shared" si="0"/>
        <v>9530</v>
      </c>
      <c r="C27" s="21">
        <f t="shared" si="1"/>
        <v>13228</v>
      </c>
      <c r="D27" s="4"/>
      <c r="E27" s="13"/>
      <c r="F27">
        <f t="shared" si="7"/>
        <v>7040</v>
      </c>
      <c r="J27">
        <f t="shared" si="5"/>
        <v>2490</v>
      </c>
      <c r="L27" s="21"/>
      <c r="N27" s="13">
        <f t="shared" si="4"/>
        <v>5540</v>
      </c>
      <c r="P27" s="4">
        <f t="shared" si="6"/>
        <v>7688</v>
      </c>
      <c r="Q27" s="14"/>
    </row>
    <row r="28" spans="1:17" x14ac:dyDescent="0.35">
      <c r="A28" s="31">
        <v>22</v>
      </c>
      <c r="B28" s="4">
        <f t="shared" si="0"/>
        <v>9530</v>
      </c>
      <c r="C28" s="21">
        <f t="shared" si="1"/>
        <v>13228</v>
      </c>
      <c r="D28" s="4"/>
      <c r="E28" s="13"/>
      <c r="F28">
        <f t="shared" si="7"/>
        <v>7040</v>
      </c>
      <c r="J28">
        <f t="shared" si="5"/>
        <v>2490</v>
      </c>
      <c r="L28" s="21"/>
      <c r="N28" s="13">
        <f t="shared" si="4"/>
        <v>5540</v>
      </c>
      <c r="P28" s="4">
        <f t="shared" si="6"/>
        <v>7688</v>
      </c>
      <c r="Q28" s="14"/>
    </row>
    <row r="29" spans="1:17" x14ac:dyDescent="0.35">
      <c r="A29" s="31">
        <v>23</v>
      </c>
      <c r="B29" s="4">
        <f t="shared" si="0"/>
        <v>9530</v>
      </c>
      <c r="C29" s="21">
        <f t="shared" si="1"/>
        <v>13228</v>
      </c>
      <c r="D29" s="4"/>
      <c r="E29" s="13"/>
      <c r="F29">
        <f t="shared" si="7"/>
        <v>7040</v>
      </c>
      <c r="J29">
        <f t="shared" si="5"/>
        <v>2490</v>
      </c>
      <c r="L29" s="21"/>
      <c r="N29" s="13">
        <f t="shared" si="4"/>
        <v>5540</v>
      </c>
      <c r="P29" s="4">
        <f t="shared" si="6"/>
        <v>7688</v>
      </c>
      <c r="Q29" s="14"/>
    </row>
    <row r="30" spans="1:17" x14ac:dyDescent="0.35">
      <c r="A30" s="31">
        <v>24</v>
      </c>
      <c r="B30" s="4">
        <f t="shared" si="0"/>
        <v>4995</v>
      </c>
      <c r="C30" s="21">
        <f t="shared" si="1"/>
        <v>13228</v>
      </c>
      <c r="D30" s="4"/>
      <c r="E30" s="13"/>
      <c r="F30">
        <f t="shared" si="7"/>
        <v>7040</v>
      </c>
      <c r="K30">
        <f>K4</f>
        <v>-2045</v>
      </c>
      <c r="L30" s="21"/>
      <c r="N30" s="13">
        <f t="shared" si="4"/>
        <v>5540</v>
      </c>
      <c r="P30" s="4">
        <f t="shared" si="6"/>
        <v>7688</v>
      </c>
      <c r="Q30" s="14"/>
    </row>
    <row r="31" spans="1:17" x14ac:dyDescent="0.35">
      <c r="A31" s="31">
        <v>25</v>
      </c>
      <c r="B31" s="4">
        <f t="shared" si="0"/>
        <v>4995</v>
      </c>
      <c r="C31" s="21">
        <f t="shared" si="1"/>
        <v>13228</v>
      </c>
      <c r="D31" s="4"/>
      <c r="E31" s="13"/>
      <c r="F31">
        <f t="shared" si="7"/>
        <v>7040</v>
      </c>
      <c r="K31">
        <f>K30</f>
        <v>-2045</v>
      </c>
      <c r="L31" s="21"/>
      <c r="N31" s="13">
        <f t="shared" si="4"/>
        <v>5540</v>
      </c>
      <c r="P31" s="4">
        <f t="shared" si="6"/>
        <v>7688</v>
      </c>
      <c r="Q31" s="14"/>
    </row>
    <row r="32" spans="1:17" x14ac:dyDescent="0.35">
      <c r="A32" s="31">
        <v>26</v>
      </c>
      <c r="B32" s="4">
        <f t="shared" si="0"/>
        <v>4995</v>
      </c>
      <c r="C32" s="21">
        <f t="shared" si="1"/>
        <v>13228</v>
      </c>
      <c r="D32" s="4"/>
      <c r="E32" s="13"/>
      <c r="F32">
        <f t="shared" si="7"/>
        <v>7040</v>
      </c>
      <c r="K32">
        <f t="shared" ref="K32:K56" si="8">K31</f>
        <v>-2045</v>
      </c>
      <c r="L32" s="21"/>
      <c r="N32" s="13">
        <f t="shared" si="4"/>
        <v>5540</v>
      </c>
      <c r="P32" s="4">
        <f t="shared" si="6"/>
        <v>7688</v>
      </c>
      <c r="Q32" s="14"/>
    </row>
    <row r="33" spans="1:17" x14ac:dyDescent="0.35">
      <c r="A33" s="31">
        <v>27</v>
      </c>
      <c r="B33" s="4">
        <f t="shared" si="0"/>
        <v>4995</v>
      </c>
      <c r="C33" s="21">
        <f t="shared" si="1"/>
        <v>13228</v>
      </c>
      <c r="D33" s="4"/>
      <c r="E33" s="13"/>
      <c r="F33">
        <f t="shared" si="7"/>
        <v>7040</v>
      </c>
      <c r="K33">
        <f t="shared" si="8"/>
        <v>-2045</v>
      </c>
      <c r="L33" s="21"/>
      <c r="N33" s="13">
        <f t="shared" si="4"/>
        <v>5540</v>
      </c>
      <c r="P33" s="4">
        <f t="shared" si="6"/>
        <v>7688</v>
      </c>
      <c r="Q33" s="14"/>
    </row>
    <row r="34" spans="1:17" x14ac:dyDescent="0.35">
      <c r="A34" s="31">
        <v>28</v>
      </c>
      <c r="B34" s="4">
        <f t="shared" si="0"/>
        <v>4995</v>
      </c>
      <c r="C34" s="21">
        <f t="shared" si="1"/>
        <v>13228</v>
      </c>
      <c r="D34" s="4"/>
      <c r="E34" s="13"/>
      <c r="F34">
        <f t="shared" si="7"/>
        <v>7040</v>
      </c>
      <c r="K34">
        <f t="shared" si="8"/>
        <v>-2045</v>
      </c>
      <c r="L34" s="21"/>
      <c r="N34" s="13">
        <f t="shared" si="4"/>
        <v>5540</v>
      </c>
      <c r="P34" s="4">
        <f t="shared" si="6"/>
        <v>7688</v>
      </c>
      <c r="Q34" s="14"/>
    </row>
    <row r="35" spans="1:17" x14ac:dyDescent="0.35">
      <c r="A35" s="31">
        <v>29</v>
      </c>
      <c r="B35" s="4">
        <f t="shared" si="0"/>
        <v>4995</v>
      </c>
      <c r="C35" s="21">
        <f t="shared" si="1"/>
        <v>13228</v>
      </c>
      <c r="D35" s="4"/>
      <c r="E35" s="13"/>
      <c r="F35">
        <f t="shared" si="7"/>
        <v>7040</v>
      </c>
      <c r="K35">
        <f t="shared" si="8"/>
        <v>-2045</v>
      </c>
      <c r="L35" s="21"/>
      <c r="N35" s="13">
        <f t="shared" si="4"/>
        <v>5540</v>
      </c>
      <c r="P35" s="4">
        <f t="shared" si="6"/>
        <v>7688</v>
      </c>
      <c r="Q35" s="14"/>
    </row>
    <row r="36" spans="1:17" x14ac:dyDescent="0.35">
      <c r="A36" s="31">
        <v>30</v>
      </c>
      <c r="B36" s="4">
        <f t="shared" si="0"/>
        <v>4995</v>
      </c>
      <c r="C36" s="21">
        <f t="shared" si="1"/>
        <v>13228</v>
      </c>
      <c r="D36" s="4"/>
      <c r="E36" s="13"/>
      <c r="F36">
        <f t="shared" si="7"/>
        <v>7040</v>
      </c>
      <c r="K36">
        <f t="shared" si="8"/>
        <v>-2045</v>
      </c>
      <c r="L36" s="21"/>
      <c r="N36" s="13">
        <f t="shared" si="4"/>
        <v>5540</v>
      </c>
      <c r="P36" s="4">
        <f t="shared" si="6"/>
        <v>7688</v>
      </c>
      <c r="Q36" s="14"/>
    </row>
    <row r="37" spans="1:17" x14ac:dyDescent="0.35">
      <c r="A37" s="31">
        <v>31</v>
      </c>
      <c r="B37" s="4">
        <f t="shared" si="0"/>
        <v>3533</v>
      </c>
      <c r="C37" s="21">
        <f t="shared" si="1"/>
        <v>13228</v>
      </c>
      <c r="D37" s="4"/>
      <c r="E37" s="13"/>
      <c r="G37">
        <f>G4</f>
        <v>5578</v>
      </c>
      <c r="K37">
        <f t="shared" si="8"/>
        <v>-2045</v>
      </c>
      <c r="L37" s="21"/>
      <c r="N37" s="13">
        <f t="shared" si="4"/>
        <v>5540</v>
      </c>
      <c r="P37" s="4">
        <f t="shared" si="6"/>
        <v>7688</v>
      </c>
      <c r="Q37" s="14"/>
    </row>
    <row r="38" spans="1:17" x14ac:dyDescent="0.35">
      <c r="A38" s="31">
        <v>32</v>
      </c>
      <c r="B38" s="4">
        <f t="shared" si="0"/>
        <v>3533</v>
      </c>
      <c r="C38" s="21">
        <f t="shared" si="1"/>
        <v>13228</v>
      </c>
      <c r="D38" s="4"/>
      <c r="E38" s="13"/>
      <c r="G38">
        <f>G37</f>
        <v>5578</v>
      </c>
      <c r="K38">
        <f t="shared" si="8"/>
        <v>-2045</v>
      </c>
      <c r="L38" s="21"/>
      <c r="N38" s="13">
        <f t="shared" si="4"/>
        <v>5540</v>
      </c>
      <c r="P38" s="4">
        <f t="shared" si="6"/>
        <v>7688</v>
      </c>
      <c r="Q38" s="14"/>
    </row>
    <row r="39" spans="1:17" x14ac:dyDescent="0.35">
      <c r="A39" s="31">
        <v>33</v>
      </c>
      <c r="B39" s="4">
        <f t="shared" ref="B39:B70" si="9">SUM(E39:L39)</f>
        <v>3533</v>
      </c>
      <c r="C39" s="21">
        <f t="shared" ref="C39:C70" si="10">SUM(N39:P39)</f>
        <v>13228</v>
      </c>
      <c r="D39" s="4"/>
      <c r="E39" s="13"/>
      <c r="G39">
        <f t="shared" ref="G39:G56" si="11">G38</f>
        <v>5578</v>
      </c>
      <c r="K39">
        <f t="shared" si="8"/>
        <v>-2045</v>
      </c>
      <c r="L39" s="21"/>
      <c r="N39" s="13">
        <f t="shared" si="4"/>
        <v>5540</v>
      </c>
      <c r="P39" s="4">
        <f t="shared" si="6"/>
        <v>7688</v>
      </c>
      <c r="Q39" s="14"/>
    </row>
    <row r="40" spans="1:17" x14ac:dyDescent="0.35">
      <c r="A40" s="31">
        <v>34</v>
      </c>
      <c r="B40" s="4">
        <f t="shared" si="9"/>
        <v>3533</v>
      </c>
      <c r="C40" s="21">
        <f t="shared" si="10"/>
        <v>13228</v>
      </c>
      <c r="D40" s="4"/>
      <c r="E40" s="13"/>
      <c r="G40">
        <f t="shared" si="11"/>
        <v>5578</v>
      </c>
      <c r="K40">
        <f t="shared" si="8"/>
        <v>-2045</v>
      </c>
      <c r="L40" s="21"/>
      <c r="N40" s="13">
        <f t="shared" si="4"/>
        <v>5540</v>
      </c>
      <c r="P40" s="4">
        <f t="shared" si="6"/>
        <v>7688</v>
      </c>
      <c r="Q40" s="14"/>
    </row>
    <row r="41" spans="1:17" x14ac:dyDescent="0.35">
      <c r="A41" s="31">
        <v>35</v>
      </c>
      <c r="B41" s="4">
        <f t="shared" si="9"/>
        <v>3533</v>
      </c>
      <c r="C41" s="21">
        <f t="shared" si="10"/>
        <v>13228</v>
      </c>
      <c r="D41" s="4"/>
      <c r="E41" s="13"/>
      <c r="G41">
        <f t="shared" si="11"/>
        <v>5578</v>
      </c>
      <c r="K41">
        <f t="shared" si="8"/>
        <v>-2045</v>
      </c>
      <c r="L41" s="21"/>
      <c r="N41" s="13">
        <f t="shared" si="4"/>
        <v>5540</v>
      </c>
      <c r="P41" s="4">
        <f t="shared" si="6"/>
        <v>7688</v>
      </c>
      <c r="Q41" s="14"/>
    </row>
    <row r="42" spans="1:17" x14ac:dyDescent="0.35">
      <c r="A42" s="31">
        <v>36</v>
      </c>
      <c r="B42" s="4">
        <f t="shared" si="9"/>
        <v>3533</v>
      </c>
      <c r="C42" s="21">
        <f t="shared" si="10"/>
        <v>13228</v>
      </c>
      <c r="D42" s="4"/>
      <c r="E42" s="13"/>
      <c r="G42">
        <f t="shared" si="11"/>
        <v>5578</v>
      </c>
      <c r="K42">
        <f t="shared" si="8"/>
        <v>-2045</v>
      </c>
      <c r="L42" s="21"/>
      <c r="N42" s="13">
        <f t="shared" si="4"/>
        <v>5540</v>
      </c>
      <c r="P42" s="4">
        <f t="shared" si="6"/>
        <v>7688</v>
      </c>
      <c r="Q42" s="14"/>
    </row>
    <row r="43" spans="1:17" x14ac:dyDescent="0.35">
      <c r="A43" s="31">
        <v>37</v>
      </c>
      <c r="B43" s="4">
        <f t="shared" si="9"/>
        <v>3533</v>
      </c>
      <c r="C43" s="21">
        <f t="shared" si="10"/>
        <v>13228</v>
      </c>
      <c r="D43" s="4"/>
      <c r="E43" s="13"/>
      <c r="G43">
        <f t="shared" si="11"/>
        <v>5578</v>
      </c>
      <c r="K43">
        <f t="shared" si="8"/>
        <v>-2045</v>
      </c>
      <c r="L43" s="21"/>
      <c r="N43" s="13">
        <f t="shared" si="4"/>
        <v>5540</v>
      </c>
      <c r="P43" s="4">
        <f t="shared" si="6"/>
        <v>7688</v>
      </c>
      <c r="Q43" s="14"/>
    </row>
    <row r="44" spans="1:17" x14ac:dyDescent="0.35">
      <c r="A44" s="31">
        <v>38</v>
      </c>
      <c r="B44" s="4">
        <f t="shared" si="9"/>
        <v>3533</v>
      </c>
      <c r="C44" s="21">
        <f t="shared" si="10"/>
        <v>13228</v>
      </c>
      <c r="D44" s="4"/>
      <c r="E44" s="13"/>
      <c r="G44">
        <f t="shared" si="11"/>
        <v>5578</v>
      </c>
      <c r="K44">
        <f t="shared" si="8"/>
        <v>-2045</v>
      </c>
      <c r="L44" s="21"/>
      <c r="N44" s="13">
        <f t="shared" si="4"/>
        <v>5540</v>
      </c>
      <c r="P44" s="4">
        <f t="shared" si="6"/>
        <v>7688</v>
      </c>
      <c r="Q44" s="14"/>
    </row>
    <row r="45" spans="1:17" x14ac:dyDescent="0.35">
      <c r="A45" s="31">
        <v>39</v>
      </c>
      <c r="B45" s="4">
        <f t="shared" si="9"/>
        <v>3533</v>
      </c>
      <c r="C45" s="21">
        <f t="shared" si="10"/>
        <v>13228</v>
      </c>
      <c r="D45" s="4"/>
      <c r="E45" s="13"/>
      <c r="G45">
        <f t="shared" si="11"/>
        <v>5578</v>
      </c>
      <c r="K45">
        <f t="shared" si="8"/>
        <v>-2045</v>
      </c>
      <c r="L45" s="21"/>
      <c r="N45" s="13">
        <f t="shared" si="4"/>
        <v>5540</v>
      </c>
      <c r="P45" s="4">
        <f t="shared" si="6"/>
        <v>7688</v>
      </c>
      <c r="Q45" s="14"/>
    </row>
    <row r="46" spans="1:17" x14ac:dyDescent="0.35">
      <c r="A46" s="31">
        <v>40</v>
      </c>
      <c r="B46" s="4">
        <f t="shared" si="9"/>
        <v>3533</v>
      </c>
      <c r="C46" s="21">
        <f t="shared" si="10"/>
        <v>13228</v>
      </c>
      <c r="D46" s="4"/>
      <c r="E46" s="13"/>
      <c r="G46">
        <f t="shared" si="11"/>
        <v>5578</v>
      </c>
      <c r="K46">
        <f t="shared" si="8"/>
        <v>-2045</v>
      </c>
      <c r="L46" s="21"/>
      <c r="N46" s="13">
        <f t="shared" si="4"/>
        <v>5540</v>
      </c>
      <c r="P46" s="4">
        <f t="shared" si="6"/>
        <v>7688</v>
      </c>
      <c r="Q46" s="14"/>
    </row>
    <row r="47" spans="1:17" x14ac:dyDescent="0.35">
      <c r="A47" s="31">
        <v>41</v>
      </c>
      <c r="B47" s="4">
        <f t="shared" si="9"/>
        <v>3533</v>
      </c>
      <c r="C47" s="21">
        <f t="shared" si="10"/>
        <v>5540</v>
      </c>
      <c r="D47" s="4"/>
      <c r="E47" s="13"/>
      <c r="G47">
        <f t="shared" si="11"/>
        <v>5578</v>
      </c>
      <c r="K47">
        <f t="shared" si="8"/>
        <v>-2045</v>
      </c>
      <c r="L47" s="21"/>
      <c r="N47" s="13">
        <f t="shared" si="4"/>
        <v>5540</v>
      </c>
      <c r="Q47" s="14"/>
    </row>
    <row r="48" spans="1:17" x14ac:dyDescent="0.35">
      <c r="A48" s="31">
        <v>42</v>
      </c>
      <c r="B48" s="4">
        <f t="shared" si="9"/>
        <v>3533</v>
      </c>
      <c r="C48" s="21">
        <f t="shared" si="10"/>
        <v>5540</v>
      </c>
      <c r="D48" s="4"/>
      <c r="E48" s="13"/>
      <c r="G48">
        <f t="shared" si="11"/>
        <v>5578</v>
      </c>
      <c r="K48">
        <f t="shared" si="8"/>
        <v>-2045</v>
      </c>
      <c r="L48" s="21"/>
      <c r="N48" s="13">
        <f t="shared" si="4"/>
        <v>5540</v>
      </c>
      <c r="Q48" s="14"/>
    </row>
    <row r="49" spans="1:17" x14ac:dyDescent="0.35">
      <c r="A49" s="31">
        <v>43</v>
      </c>
      <c r="B49" s="4">
        <f t="shared" si="9"/>
        <v>3533</v>
      </c>
      <c r="C49" s="21">
        <f t="shared" si="10"/>
        <v>5540</v>
      </c>
      <c r="D49" s="4"/>
      <c r="E49" s="13"/>
      <c r="G49">
        <f t="shared" si="11"/>
        <v>5578</v>
      </c>
      <c r="K49">
        <f t="shared" si="8"/>
        <v>-2045</v>
      </c>
      <c r="L49" s="21"/>
      <c r="N49" s="13">
        <f t="shared" si="4"/>
        <v>5540</v>
      </c>
      <c r="Q49" s="14"/>
    </row>
    <row r="50" spans="1:17" x14ac:dyDescent="0.35">
      <c r="A50" s="31">
        <v>44</v>
      </c>
      <c r="B50" s="4">
        <f t="shared" si="9"/>
        <v>3533</v>
      </c>
      <c r="C50" s="21">
        <f t="shared" si="10"/>
        <v>5540</v>
      </c>
      <c r="D50" s="4"/>
      <c r="E50" s="13"/>
      <c r="G50">
        <f t="shared" si="11"/>
        <v>5578</v>
      </c>
      <c r="K50">
        <f t="shared" si="8"/>
        <v>-2045</v>
      </c>
      <c r="L50" s="21"/>
      <c r="N50" s="13">
        <f t="shared" si="4"/>
        <v>5540</v>
      </c>
      <c r="Q50" s="14"/>
    </row>
    <row r="51" spans="1:17" x14ac:dyDescent="0.35">
      <c r="A51" s="31">
        <v>45</v>
      </c>
      <c r="B51" s="4">
        <f t="shared" si="9"/>
        <v>3533</v>
      </c>
      <c r="C51" s="21">
        <f t="shared" si="10"/>
        <v>5540</v>
      </c>
      <c r="D51" s="4"/>
      <c r="E51" s="13"/>
      <c r="G51">
        <f t="shared" si="11"/>
        <v>5578</v>
      </c>
      <c r="K51">
        <f t="shared" si="8"/>
        <v>-2045</v>
      </c>
      <c r="L51" s="21"/>
      <c r="N51" s="13">
        <f t="shared" si="4"/>
        <v>5540</v>
      </c>
      <c r="Q51" s="14"/>
    </row>
    <row r="52" spans="1:17" x14ac:dyDescent="0.35">
      <c r="A52" s="31">
        <v>46</v>
      </c>
      <c r="B52" s="4">
        <f t="shared" si="9"/>
        <v>3533</v>
      </c>
      <c r="C52" s="21">
        <f t="shared" si="10"/>
        <v>5540</v>
      </c>
      <c r="D52" s="4"/>
      <c r="E52" s="13"/>
      <c r="G52">
        <f t="shared" si="11"/>
        <v>5578</v>
      </c>
      <c r="K52">
        <f t="shared" si="8"/>
        <v>-2045</v>
      </c>
      <c r="L52" s="21"/>
      <c r="N52" s="13">
        <f t="shared" si="4"/>
        <v>5540</v>
      </c>
      <c r="Q52" s="14"/>
    </row>
    <row r="53" spans="1:17" x14ac:dyDescent="0.35">
      <c r="A53" s="31">
        <v>47</v>
      </c>
      <c r="B53" s="4">
        <f t="shared" si="9"/>
        <v>3533</v>
      </c>
      <c r="C53" s="21">
        <f t="shared" si="10"/>
        <v>5540</v>
      </c>
      <c r="D53" s="4"/>
      <c r="E53" s="13"/>
      <c r="G53">
        <f t="shared" si="11"/>
        <v>5578</v>
      </c>
      <c r="K53">
        <f t="shared" si="8"/>
        <v>-2045</v>
      </c>
      <c r="L53" s="21"/>
      <c r="N53" s="13">
        <f t="shared" si="4"/>
        <v>5540</v>
      </c>
      <c r="Q53" s="14"/>
    </row>
    <row r="54" spans="1:17" x14ac:dyDescent="0.35">
      <c r="A54" s="31">
        <v>48</v>
      </c>
      <c r="B54" s="4">
        <f t="shared" si="9"/>
        <v>3533</v>
      </c>
      <c r="C54" s="21">
        <f t="shared" si="10"/>
        <v>5540</v>
      </c>
      <c r="D54" s="4"/>
      <c r="E54" s="13"/>
      <c r="G54">
        <f t="shared" si="11"/>
        <v>5578</v>
      </c>
      <c r="K54">
        <f t="shared" si="8"/>
        <v>-2045</v>
      </c>
      <c r="L54" s="21"/>
      <c r="N54" s="13">
        <f t="shared" si="4"/>
        <v>5540</v>
      </c>
      <c r="Q54" s="14"/>
    </row>
    <row r="55" spans="1:17" x14ac:dyDescent="0.35">
      <c r="A55" s="31">
        <v>49</v>
      </c>
      <c r="B55" s="4">
        <f t="shared" si="9"/>
        <v>3533</v>
      </c>
      <c r="C55" s="21">
        <f t="shared" si="10"/>
        <v>5540</v>
      </c>
      <c r="D55" s="4"/>
      <c r="E55" s="13"/>
      <c r="G55">
        <f t="shared" si="11"/>
        <v>5578</v>
      </c>
      <c r="K55">
        <f t="shared" si="8"/>
        <v>-2045</v>
      </c>
      <c r="L55" s="21"/>
      <c r="N55" s="13">
        <f t="shared" si="4"/>
        <v>5540</v>
      </c>
      <c r="Q55" s="14"/>
    </row>
    <row r="56" spans="1:17" x14ac:dyDescent="0.35">
      <c r="A56" s="31">
        <v>50</v>
      </c>
      <c r="B56" s="4">
        <f t="shared" si="9"/>
        <v>3533</v>
      </c>
      <c r="C56" s="21">
        <f t="shared" si="10"/>
        <v>5540</v>
      </c>
      <c r="D56" s="4"/>
      <c r="E56" s="13"/>
      <c r="G56">
        <f t="shared" si="11"/>
        <v>5578</v>
      </c>
      <c r="K56">
        <f t="shared" si="8"/>
        <v>-2045</v>
      </c>
      <c r="L56" s="21"/>
      <c r="N56" s="13">
        <f t="shared" si="4"/>
        <v>5540</v>
      </c>
      <c r="Q56" s="14"/>
    </row>
    <row r="57" spans="1:17" x14ac:dyDescent="0.35">
      <c r="A57" s="31">
        <v>51</v>
      </c>
      <c r="B57" s="4">
        <f t="shared" si="9"/>
        <v>2753</v>
      </c>
      <c r="C57" s="21">
        <f t="shared" si="10"/>
        <v>1580</v>
      </c>
      <c r="D57" s="4"/>
      <c r="E57" s="13"/>
      <c r="H57">
        <f>H4</f>
        <v>4808</v>
      </c>
      <c r="J57">
        <f>-SUM(I12:K56)</f>
        <v>-2055</v>
      </c>
      <c r="L57" s="21"/>
      <c r="N57" s="13"/>
      <c r="O57">
        <f>O4</f>
        <v>1580</v>
      </c>
      <c r="Q57" s="14"/>
    </row>
    <row r="58" spans="1:17" x14ac:dyDescent="0.35">
      <c r="A58" s="31">
        <v>52</v>
      </c>
      <c r="B58" s="4">
        <f t="shared" si="9"/>
        <v>4808</v>
      </c>
      <c r="C58" s="21">
        <f t="shared" si="10"/>
        <v>1580</v>
      </c>
      <c r="D58" s="4"/>
      <c r="E58" s="13"/>
      <c r="H58">
        <f>H57</f>
        <v>4808</v>
      </c>
      <c r="L58" s="21"/>
      <c r="N58" s="13"/>
      <c r="O58">
        <f>O57</f>
        <v>1580</v>
      </c>
      <c r="Q58" s="14"/>
    </row>
    <row r="59" spans="1:17" x14ac:dyDescent="0.35">
      <c r="A59" s="31">
        <v>53</v>
      </c>
      <c r="B59" s="4">
        <f t="shared" si="9"/>
        <v>4808</v>
      </c>
      <c r="C59" s="21">
        <f t="shared" si="10"/>
        <v>1580</v>
      </c>
      <c r="D59" s="4"/>
      <c r="E59" s="13"/>
      <c r="H59">
        <f t="shared" ref="H59:H81" si="12">H58</f>
        <v>4808</v>
      </c>
      <c r="L59" s="21"/>
      <c r="N59" s="13"/>
      <c r="O59">
        <f t="shared" ref="O59:O81" si="13">O58</f>
        <v>1580</v>
      </c>
      <c r="Q59" s="14"/>
    </row>
    <row r="60" spans="1:17" x14ac:dyDescent="0.35">
      <c r="A60" s="31">
        <v>54</v>
      </c>
      <c r="B60" s="4">
        <f t="shared" si="9"/>
        <v>4808</v>
      </c>
      <c r="C60" s="21">
        <f t="shared" si="10"/>
        <v>1580</v>
      </c>
      <c r="D60" s="4"/>
      <c r="E60" s="13"/>
      <c r="H60">
        <f t="shared" si="12"/>
        <v>4808</v>
      </c>
      <c r="L60" s="21"/>
      <c r="N60" s="13"/>
      <c r="O60">
        <f t="shared" si="13"/>
        <v>1580</v>
      </c>
      <c r="Q60" s="14"/>
    </row>
    <row r="61" spans="1:17" x14ac:dyDescent="0.35">
      <c r="A61" s="31">
        <v>55</v>
      </c>
      <c r="B61" s="4">
        <f t="shared" si="9"/>
        <v>4808</v>
      </c>
      <c r="C61" s="21">
        <f t="shared" si="10"/>
        <v>1580</v>
      </c>
      <c r="D61" s="4"/>
      <c r="E61" s="13"/>
      <c r="H61">
        <f t="shared" si="12"/>
        <v>4808</v>
      </c>
      <c r="L61" s="21"/>
      <c r="N61" s="13"/>
      <c r="O61">
        <f t="shared" si="13"/>
        <v>1580</v>
      </c>
      <c r="Q61" s="14"/>
    </row>
    <row r="62" spans="1:17" x14ac:dyDescent="0.35">
      <c r="A62" s="31">
        <v>56</v>
      </c>
      <c r="B62" s="4">
        <f t="shared" si="9"/>
        <v>4808</v>
      </c>
      <c r="C62" s="21">
        <f t="shared" si="10"/>
        <v>1580</v>
      </c>
      <c r="D62" s="4"/>
      <c r="E62" s="13"/>
      <c r="H62">
        <f t="shared" si="12"/>
        <v>4808</v>
      </c>
      <c r="L62" s="21"/>
      <c r="N62" s="13"/>
      <c r="O62">
        <f t="shared" si="13"/>
        <v>1580</v>
      </c>
      <c r="Q62" s="14"/>
    </row>
    <row r="63" spans="1:17" x14ac:dyDescent="0.35">
      <c r="A63" s="31">
        <v>57</v>
      </c>
      <c r="B63" s="4">
        <f t="shared" si="9"/>
        <v>4808</v>
      </c>
      <c r="C63" s="21">
        <f t="shared" si="10"/>
        <v>1580</v>
      </c>
      <c r="D63" s="4"/>
      <c r="E63" s="13"/>
      <c r="H63">
        <f t="shared" si="12"/>
        <v>4808</v>
      </c>
      <c r="L63" s="21"/>
      <c r="N63" s="13"/>
      <c r="O63">
        <f t="shared" si="13"/>
        <v>1580</v>
      </c>
      <c r="Q63" s="14"/>
    </row>
    <row r="64" spans="1:17" x14ac:dyDescent="0.35">
      <c r="A64" s="31">
        <v>58</v>
      </c>
      <c r="B64" s="4">
        <f t="shared" si="9"/>
        <v>4808</v>
      </c>
      <c r="C64" s="21">
        <f t="shared" si="10"/>
        <v>1580</v>
      </c>
      <c r="D64" s="4"/>
      <c r="E64" s="13"/>
      <c r="H64">
        <f t="shared" si="12"/>
        <v>4808</v>
      </c>
      <c r="L64" s="21"/>
      <c r="N64" s="13"/>
      <c r="O64">
        <f t="shared" si="13"/>
        <v>1580</v>
      </c>
      <c r="Q64" s="14"/>
    </row>
    <row r="65" spans="1:17" x14ac:dyDescent="0.35">
      <c r="A65" s="31">
        <v>59</v>
      </c>
      <c r="B65" s="4">
        <f t="shared" si="9"/>
        <v>4808</v>
      </c>
      <c r="C65" s="21">
        <f t="shared" si="10"/>
        <v>1580</v>
      </c>
      <c r="D65" s="4"/>
      <c r="E65" s="13"/>
      <c r="H65">
        <f t="shared" si="12"/>
        <v>4808</v>
      </c>
      <c r="L65" s="21"/>
      <c r="N65" s="13"/>
      <c r="O65">
        <f t="shared" si="13"/>
        <v>1580</v>
      </c>
      <c r="Q65" s="14"/>
    </row>
    <row r="66" spans="1:17" x14ac:dyDescent="0.35">
      <c r="A66" s="31">
        <v>60</v>
      </c>
      <c r="B66" s="4">
        <f t="shared" si="9"/>
        <v>4808</v>
      </c>
      <c r="C66" s="21">
        <f t="shared" si="10"/>
        <v>1580</v>
      </c>
      <c r="D66" s="4"/>
      <c r="E66" s="13"/>
      <c r="H66">
        <f t="shared" si="12"/>
        <v>4808</v>
      </c>
      <c r="L66" s="21"/>
      <c r="N66" s="13"/>
      <c r="O66">
        <f t="shared" si="13"/>
        <v>1580</v>
      </c>
      <c r="Q66" s="14"/>
    </row>
    <row r="67" spans="1:17" x14ac:dyDescent="0.35">
      <c r="A67" s="31">
        <v>61</v>
      </c>
      <c r="B67" s="4">
        <f t="shared" si="9"/>
        <v>4808</v>
      </c>
      <c r="C67" s="21">
        <f t="shared" si="10"/>
        <v>1580</v>
      </c>
      <c r="D67" s="4"/>
      <c r="E67" s="13"/>
      <c r="H67">
        <f t="shared" si="12"/>
        <v>4808</v>
      </c>
      <c r="L67" s="21"/>
      <c r="N67" s="13"/>
      <c r="O67">
        <f t="shared" si="13"/>
        <v>1580</v>
      </c>
      <c r="Q67" s="14"/>
    </row>
    <row r="68" spans="1:17" x14ac:dyDescent="0.35">
      <c r="A68" s="31">
        <v>62</v>
      </c>
      <c r="B68" s="4">
        <f t="shared" si="9"/>
        <v>4808</v>
      </c>
      <c r="C68" s="21">
        <f t="shared" si="10"/>
        <v>1580</v>
      </c>
      <c r="D68" s="4"/>
      <c r="E68" s="13"/>
      <c r="H68">
        <f t="shared" si="12"/>
        <v>4808</v>
      </c>
      <c r="L68" s="21"/>
      <c r="N68" s="13"/>
      <c r="O68">
        <f t="shared" si="13"/>
        <v>1580</v>
      </c>
      <c r="Q68" s="14"/>
    </row>
    <row r="69" spans="1:17" x14ac:dyDescent="0.35">
      <c r="A69" s="31">
        <v>63</v>
      </c>
      <c r="B69" s="4">
        <f t="shared" si="9"/>
        <v>4808</v>
      </c>
      <c r="C69" s="21">
        <f t="shared" si="10"/>
        <v>1580</v>
      </c>
      <c r="D69" s="4"/>
      <c r="E69" s="13"/>
      <c r="H69">
        <f t="shared" si="12"/>
        <v>4808</v>
      </c>
      <c r="L69" s="21"/>
      <c r="N69" s="13"/>
      <c r="O69">
        <f t="shared" si="13"/>
        <v>1580</v>
      </c>
      <c r="Q69" s="14"/>
    </row>
    <row r="70" spans="1:17" x14ac:dyDescent="0.35">
      <c r="A70" s="31">
        <v>64</v>
      </c>
      <c r="B70" s="4">
        <f t="shared" si="9"/>
        <v>4808</v>
      </c>
      <c r="C70" s="21">
        <f t="shared" si="10"/>
        <v>1580</v>
      </c>
      <c r="D70" s="4"/>
      <c r="E70" s="13"/>
      <c r="H70">
        <f t="shared" si="12"/>
        <v>4808</v>
      </c>
      <c r="L70" s="21"/>
      <c r="N70" s="13"/>
      <c r="O70">
        <f t="shared" si="13"/>
        <v>1580</v>
      </c>
      <c r="Q70" s="14"/>
    </row>
    <row r="71" spans="1:17" x14ac:dyDescent="0.35">
      <c r="A71" s="31">
        <v>65</v>
      </c>
      <c r="B71" s="4">
        <f t="shared" ref="B71:B81" si="14">SUM(E71:L71)</f>
        <v>4808</v>
      </c>
      <c r="C71" s="21">
        <f t="shared" ref="C71:C81" si="15">SUM(N71:P71)</f>
        <v>1580</v>
      </c>
      <c r="D71" s="4"/>
      <c r="E71" s="13"/>
      <c r="H71">
        <f t="shared" si="12"/>
        <v>4808</v>
      </c>
      <c r="L71" s="21"/>
      <c r="N71" s="13"/>
      <c r="O71">
        <f t="shared" si="13"/>
        <v>1580</v>
      </c>
      <c r="Q71" s="14"/>
    </row>
    <row r="72" spans="1:17" x14ac:dyDescent="0.35">
      <c r="A72" s="31">
        <v>66</v>
      </c>
      <c r="B72" s="4">
        <f t="shared" si="14"/>
        <v>4808</v>
      </c>
      <c r="C72" s="21">
        <f t="shared" si="15"/>
        <v>1580</v>
      </c>
      <c r="D72" s="4"/>
      <c r="E72" s="13"/>
      <c r="H72">
        <f t="shared" si="12"/>
        <v>4808</v>
      </c>
      <c r="L72" s="21"/>
      <c r="N72" s="13"/>
      <c r="O72">
        <f t="shared" si="13"/>
        <v>1580</v>
      </c>
      <c r="Q72" s="14"/>
    </row>
    <row r="73" spans="1:17" x14ac:dyDescent="0.35">
      <c r="A73" s="31">
        <v>67</v>
      </c>
      <c r="B73" s="4">
        <f t="shared" si="14"/>
        <v>4808</v>
      </c>
      <c r="C73" s="21">
        <f t="shared" si="15"/>
        <v>1580</v>
      </c>
      <c r="D73" s="4"/>
      <c r="E73" s="13"/>
      <c r="H73">
        <f t="shared" si="12"/>
        <v>4808</v>
      </c>
      <c r="L73" s="21"/>
      <c r="N73" s="13"/>
      <c r="O73">
        <f t="shared" si="13"/>
        <v>1580</v>
      </c>
      <c r="Q73" s="14"/>
    </row>
    <row r="74" spans="1:17" x14ac:dyDescent="0.35">
      <c r="A74" s="31">
        <v>68</v>
      </c>
      <c r="B74" s="4">
        <f t="shared" si="14"/>
        <v>4808</v>
      </c>
      <c r="C74" s="21">
        <f t="shared" si="15"/>
        <v>1580</v>
      </c>
      <c r="D74" s="4"/>
      <c r="E74" s="13"/>
      <c r="H74">
        <f t="shared" si="12"/>
        <v>4808</v>
      </c>
      <c r="L74" s="21"/>
      <c r="N74" s="13"/>
      <c r="O74">
        <f t="shared" si="13"/>
        <v>1580</v>
      </c>
      <c r="Q74" s="14"/>
    </row>
    <row r="75" spans="1:17" x14ac:dyDescent="0.35">
      <c r="A75" s="31">
        <v>69</v>
      </c>
      <c r="B75" s="4">
        <f t="shared" si="14"/>
        <v>4808</v>
      </c>
      <c r="C75" s="21">
        <f t="shared" si="15"/>
        <v>1580</v>
      </c>
      <c r="D75" s="4"/>
      <c r="E75" s="13"/>
      <c r="H75">
        <f t="shared" si="12"/>
        <v>4808</v>
      </c>
      <c r="L75" s="21"/>
      <c r="N75" s="13"/>
      <c r="O75">
        <f t="shared" si="13"/>
        <v>1580</v>
      </c>
      <c r="Q75" s="14"/>
    </row>
    <row r="76" spans="1:17" x14ac:dyDescent="0.35">
      <c r="A76" s="31">
        <v>70</v>
      </c>
      <c r="B76" s="4">
        <f t="shared" si="14"/>
        <v>4808</v>
      </c>
      <c r="C76" s="21">
        <f t="shared" si="15"/>
        <v>1580</v>
      </c>
      <c r="D76" s="4"/>
      <c r="E76" s="13"/>
      <c r="H76">
        <f t="shared" si="12"/>
        <v>4808</v>
      </c>
      <c r="L76" s="21"/>
      <c r="N76" s="13"/>
      <c r="O76">
        <f t="shared" si="13"/>
        <v>1580</v>
      </c>
      <c r="Q76" s="14"/>
    </row>
    <row r="77" spans="1:17" x14ac:dyDescent="0.35">
      <c r="A77" s="31">
        <v>71</v>
      </c>
      <c r="B77" s="4">
        <f t="shared" si="14"/>
        <v>4808</v>
      </c>
      <c r="C77" s="21">
        <f t="shared" si="15"/>
        <v>1580</v>
      </c>
      <c r="D77" s="4"/>
      <c r="E77" s="13"/>
      <c r="H77">
        <f t="shared" si="12"/>
        <v>4808</v>
      </c>
      <c r="L77" s="21"/>
      <c r="N77" s="13"/>
      <c r="O77">
        <f t="shared" si="13"/>
        <v>1580</v>
      </c>
      <c r="Q77" s="14"/>
    </row>
    <row r="78" spans="1:17" x14ac:dyDescent="0.35">
      <c r="A78" s="31">
        <v>72</v>
      </c>
      <c r="B78" s="4">
        <f t="shared" si="14"/>
        <v>4808</v>
      </c>
      <c r="C78" s="21">
        <f t="shared" si="15"/>
        <v>1580</v>
      </c>
      <c r="D78" s="4"/>
      <c r="E78" s="13"/>
      <c r="H78">
        <f t="shared" si="12"/>
        <v>4808</v>
      </c>
      <c r="L78" s="21"/>
      <c r="N78" s="13"/>
      <c r="O78">
        <f t="shared" si="13"/>
        <v>1580</v>
      </c>
      <c r="Q78" s="14"/>
    </row>
    <row r="79" spans="1:17" x14ac:dyDescent="0.35">
      <c r="A79" s="31">
        <v>73</v>
      </c>
      <c r="B79" s="4">
        <f t="shared" si="14"/>
        <v>4808</v>
      </c>
      <c r="C79" s="21">
        <f t="shared" si="15"/>
        <v>1580</v>
      </c>
      <c r="D79" s="4"/>
      <c r="E79" s="13"/>
      <c r="H79">
        <f t="shared" si="12"/>
        <v>4808</v>
      </c>
      <c r="L79" s="21"/>
      <c r="N79" s="13"/>
      <c r="O79">
        <f t="shared" si="13"/>
        <v>1580</v>
      </c>
      <c r="Q79" s="14"/>
    </row>
    <row r="80" spans="1:17" x14ac:dyDescent="0.35">
      <c r="A80" s="31">
        <v>74</v>
      </c>
      <c r="B80" s="4">
        <f t="shared" si="14"/>
        <v>4808</v>
      </c>
      <c r="C80" s="21">
        <f t="shared" si="15"/>
        <v>1580</v>
      </c>
      <c r="D80" s="4"/>
      <c r="E80" s="13"/>
      <c r="H80">
        <f t="shared" si="12"/>
        <v>4808</v>
      </c>
      <c r="L80" s="21"/>
      <c r="N80" s="13"/>
      <c r="O80">
        <f t="shared" si="13"/>
        <v>1580</v>
      </c>
      <c r="Q80" s="14"/>
    </row>
    <row r="81" spans="1:17" x14ac:dyDescent="0.35">
      <c r="A81" s="32">
        <v>75</v>
      </c>
      <c r="B81" s="27">
        <f t="shared" si="14"/>
        <v>4808</v>
      </c>
      <c r="C81" s="22">
        <f t="shared" si="15"/>
        <v>1580</v>
      </c>
      <c r="D81" s="4"/>
      <c r="E81" s="15"/>
      <c r="F81" s="16"/>
      <c r="G81" s="16"/>
      <c r="H81" s="16">
        <f t="shared" si="12"/>
        <v>4808</v>
      </c>
      <c r="I81" s="16"/>
      <c r="J81" s="16"/>
      <c r="K81" s="16"/>
      <c r="L81" s="22"/>
      <c r="N81" s="15"/>
      <c r="O81" s="16">
        <f t="shared" si="13"/>
        <v>1580</v>
      </c>
      <c r="P81" s="16"/>
      <c r="Q81" s="18"/>
    </row>
    <row r="82" spans="1:17" x14ac:dyDescent="0.35">
      <c r="B82" s="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Satsar 2023</vt:lpstr>
      <vt:lpstr>Summert tre tilskot, alle soner</vt:lpstr>
      <vt:lpstr>Summert to tilskot mjølkeku</vt:lpstr>
      <vt:lpstr>Summert alle tilskot, sone 5 </vt:lpstr>
      <vt:lpstr>Kr pr. foretak, sone 5</vt:lpstr>
      <vt:lpstr>Diagram, sone 5</vt:lpstr>
      <vt:lpstr>Kr pr. dyr, sone 2</vt:lpstr>
      <vt:lpstr>Kr pr. dyr, sone 1,3,4</vt:lpstr>
      <vt:lpstr>Kr pr. dyr, sone 5</vt:lpstr>
      <vt:lpstr>Kr pr. dyr, sone 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Straume, Kjellfrid</dc:creator>
  <cp:lastModifiedBy>Straume, Kjellfrid</cp:lastModifiedBy>
  <dcterms:created xsi:type="dcterms:W3CDTF">2019-03-27T14:47:23Z</dcterms:created>
  <dcterms:modified xsi:type="dcterms:W3CDTF">2023-06-06T13:42:52Z</dcterms:modified>
</cp:coreProperties>
</file>