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Helse\Tilskuddsforvaltning\kopi av godkjente beslutningsnotat 2020\"/>
    </mc:Choice>
  </mc:AlternateContent>
  <xr:revisionPtr revIDLastSave="0" documentId="13_ncr:1_{AB2069CA-26B4-40C5-8D2C-3C4785A470EB}" xr6:coauthVersionLast="44" xr6:coauthVersionMax="44" xr10:uidLastSave="{00000000-0000-0000-0000-000000000000}"/>
  <bookViews>
    <workbookView xWindow="28665" yWindow="0" windowWidth="28800" windowHeight="15255" xr2:uid="{71D2275B-83C7-4908-AB88-ABEC78D72CE3}"/>
  </bookViews>
  <sheets>
    <sheet name="Tilskudd" sheetId="2" r:id="rId1"/>
    <sheet name="Oppsummeringer" sheetId="3" r:id="rId2"/>
    <sheet name="Teknisk" sheetId="1" state="hidden" r:id="rId3"/>
  </sheets>
  <externalReferences>
    <externalReference r:id="rId4"/>
  </externalReferences>
  <definedNames>
    <definedName name="_xlnm._FilterDatabase" localSheetId="0" hidden="1">Tilskudd!$A$1:$F$398</definedName>
    <definedName name="Data">[1]!Tabell1[[Navn]:[Målform]]</definedName>
    <definedName name="Kode">Teknisk!$E$2:$E$4</definedName>
    <definedName name="Kommuner">Teknisk!$A$2:$A$382</definedName>
    <definedName name="Navn">Teknisk!$A$2:$A$76</definedName>
    <definedName name="Nummer">Teknisk!$A$2:$B$74</definedName>
    <definedName name="Ordning">Teknisk!$D$2:$D$9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3" l="1"/>
  <c r="J4" i="3" l="1"/>
  <c r="J5" i="3"/>
  <c r="J7" i="3"/>
  <c r="J8" i="3"/>
  <c r="J9" i="3"/>
  <c r="J10" i="3"/>
  <c r="J3" i="3"/>
  <c r="F3" i="3"/>
  <c r="F4" i="3"/>
  <c r="F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3" i="3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J2" i="3" l="1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111" i="2" l="1"/>
  <c r="D108" i="2"/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9" i="2"/>
  <c r="D110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3" i="2"/>
  <c r="D2" i="2" l="1"/>
  <c r="B2" i="3" s="1"/>
</calcChain>
</file>

<file path=xl/sharedStrings.xml><?xml version="1.0" encoding="utf-8"?>
<sst xmlns="http://schemas.openxmlformats.org/spreadsheetml/2006/main" count="1183" uniqueCount="271">
  <si>
    <t>Navn</t>
  </si>
  <si>
    <t>0301</t>
  </si>
  <si>
    <t>Oslo</t>
  </si>
  <si>
    <t>3001</t>
  </si>
  <si>
    <t>Halden</t>
  </si>
  <si>
    <t>3002</t>
  </si>
  <si>
    <t>Moss</t>
  </si>
  <si>
    <t>3003</t>
  </si>
  <si>
    <t>Sarpsborg</t>
  </si>
  <si>
    <t>3004</t>
  </si>
  <si>
    <t>Fredrikstad</t>
  </si>
  <si>
    <t>3005</t>
  </si>
  <si>
    <t>Drammen</t>
  </si>
  <si>
    <t>3006</t>
  </si>
  <si>
    <t>Kongsberg</t>
  </si>
  <si>
    <t>3007</t>
  </si>
  <si>
    <t>Ringerike</t>
  </si>
  <si>
    <t>3011</t>
  </si>
  <si>
    <t>Hvaler</t>
  </si>
  <si>
    <t>3012</t>
  </si>
  <si>
    <t>Aremark</t>
  </si>
  <si>
    <t>3013</t>
  </si>
  <si>
    <t>Marker</t>
  </si>
  <si>
    <t>3014</t>
  </si>
  <si>
    <t>Indre Østfold</t>
  </si>
  <si>
    <t>3015</t>
  </si>
  <si>
    <t>Skiptvet</t>
  </si>
  <si>
    <t>3016</t>
  </si>
  <si>
    <t>Rakkestad</t>
  </si>
  <si>
    <t>3017</t>
  </si>
  <si>
    <t>Råde</t>
  </si>
  <si>
    <t>3018</t>
  </si>
  <si>
    <t>3019</t>
  </si>
  <si>
    <t>Vestby</t>
  </si>
  <si>
    <t>3020</t>
  </si>
  <si>
    <t>Nordre Follo</t>
  </si>
  <si>
    <t>3021</t>
  </si>
  <si>
    <t>Ås</t>
  </si>
  <si>
    <t>3022</t>
  </si>
  <si>
    <t>Frogn</t>
  </si>
  <si>
    <t>3023</t>
  </si>
  <si>
    <t>Nesodden</t>
  </si>
  <si>
    <t>3024</t>
  </si>
  <si>
    <t>Bærum</t>
  </si>
  <si>
    <t>3025</t>
  </si>
  <si>
    <t>Asker</t>
  </si>
  <si>
    <t>3026</t>
  </si>
  <si>
    <t>Aurskog-Høland</t>
  </si>
  <si>
    <t>3027</t>
  </si>
  <si>
    <t>Rælingen</t>
  </si>
  <si>
    <t>3028</t>
  </si>
  <si>
    <t>Enebakk</t>
  </si>
  <si>
    <t>3029</t>
  </si>
  <si>
    <t>Lørenskog</t>
  </si>
  <si>
    <t>3030</t>
  </si>
  <si>
    <t>Lillestrøm</t>
  </si>
  <si>
    <t>3031</t>
  </si>
  <si>
    <t>Nittedal</t>
  </si>
  <si>
    <t>3032</t>
  </si>
  <si>
    <t>Gjerdrum</t>
  </si>
  <si>
    <t>3033</t>
  </si>
  <si>
    <t>Ullensaker</t>
  </si>
  <si>
    <t>3034</t>
  </si>
  <si>
    <t>Nes</t>
  </si>
  <si>
    <t>3035</t>
  </si>
  <si>
    <t>Eidsvoll</t>
  </si>
  <si>
    <t>3036</t>
  </si>
  <si>
    <t>Nannestad</t>
  </si>
  <si>
    <t>3037</t>
  </si>
  <si>
    <t>Hurdal</t>
  </si>
  <si>
    <t>3038</t>
  </si>
  <si>
    <t>Hole</t>
  </si>
  <si>
    <t>3039</t>
  </si>
  <si>
    <t>Flå</t>
  </si>
  <si>
    <t>3040</t>
  </si>
  <si>
    <t>Nesbyen</t>
  </si>
  <si>
    <t>3041</t>
  </si>
  <si>
    <t>Gol</t>
  </si>
  <si>
    <t>3042</t>
  </si>
  <si>
    <t>Hemsedal</t>
  </si>
  <si>
    <t>3043</t>
  </si>
  <si>
    <t>Ål</t>
  </si>
  <si>
    <t>3044</t>
  </si>
  <si>
    <t>Hol</t>
  </si>
  <si>
    <t>3045</t>
  </si>
  <si>
    <t>Sigdal</t>
  </si>
  <si>
    <t>3046</t>
  </si>
  <si>
    <t>Krødsherad</t>
  </si>
  <si>
    <t>3047</t>
  </si>
  <si>
    <t>Modum</t>
  </si>
  <si>
    <t>3048</t>
  </si>
  <si>
    <t>Øvre Eiker</t>
  </si>
  <si>
    <t>3049</t>
  </si>
  <si>
    <t>Lier</t>
  </si>
  <si>
    <t>3050</t>
  </si>
  <si>
    <t>Flesberg</t>
  </si>
  <si>
    <t>3051</t>
  </si>
  <si>
    <t>Rollag</t>
  </si>
  <si>
    <t>3052</t>
  </si>
  <si>
    <t>Nore og Uvdal</t>
  </si>
  <si>
    <t>3053</t>
  </si>
  <si>
    <t>Jevnaker</t>
  </si>
  <si>
    <t>3054</t>
  </si>
  <si>
    <t>Lunner</t>
  </si>
  <si>
    <t>Kommunenummer</t>
  </si>
  <si>
    <t>Prosjektnavn</t>
  </si>
  <si>
    <t>Kommune</t>
  </si>
  <si>
    <t>Ordning</t>
  </si>
  <si>
    <t>Beløp</t>
  </si>
  <si>
    <t>Velferdsteknologi</t>
  </si>
  <si>
    <t>Langvarig voksne</t>
  </si>
  <si>
    <t>Langvarig barn</t>
  </si>
  <si>
    <t>KPI - Kompetanse</t>
  </si>
  <si>
    <t>KPI - BPA</t>
  </si>
  <si>
    <t>KPI - Innovasjon</t>
  </si>
  <si>
    <t>Til utbetaling</t>
  </si>
  <si>
    <t xml:space="preserve">Biopsykososial rehabilitering </t>
  </si>
  <si>
    <t>Apotektekniker på medisinrom i kommunehelsetjenesten</t>
  </si>
  <si>
    <t>Hverdagsmestring og pasient-behandling for sengeliggende brukere i sykehjem</t>
  </si>
  <si>
    <t>Bruk av virtuell trening for hjemmeboende eldre</t>
  </si>
  <si>
    <t>Innføring og implementering av velferdsteknologi i Hvaler kommune – endringslære</t>
  </si>
  <si>
    <t>Nettverk og informasjon om Demensplan 2020</t>
  </si>
  <si>
    <t>Nettverkssamarbeid om innovasjon, e-helse og velferdsteknologi i Østfold</t>
  </si>
  <si>
    <t>Nettverk ernæring for risikoutsatte grupper 2020/2021</t>
  </si>
  <si>
    <t>Generasjonsmøter og gode øyeblikk med ny teknologi</t>
  </si>
  <si>
    <t xml:space="preserve">Klinisk observasjon- og vurderingskompetanse </t>
  </si>
  <si>
    <t>Nettportalen - en felles plattform for kompetansedeling og informasjon-utveksling (Kompetansebroen)</t>
  </si>
  <si>
    <t>Nettverk for ressurssykepleiere i palliasjon og kreftomsorg og opplæringsmodell veiledning</t>
  </si>
  <si>
    <t>Nettverk ledelse og fagutvikling på tvers av kommune og spesialisthelsetjeneste</t>
  </si>
  <si>
    <t>Fag og nettverksdager for leger</t>
  </si>
  <si>
    <t>NAV</t>
  </si>
  <si>
    <t>Oslo - Helseetaten</t>
  </si>
  <si>
    <t>Våler</t>
  </si>
  <si>
    <t>Se Diamanten i Friluft</t>
  </si>
  <si>
    <t>Prosjekt 1: Felles kartleggingsverktøy</t>
  </si>
  <si>
    <t>Prosjekt 2: Virtuell trening - Rehabilitering</t>
  </si>
  <si>
    <t>Prosjekt 1: Utvikle e- helse muligheter i arbeidet med barn og unges psykiske helse</t>
  </si>
  <si>
    <t xml:space="preserve">Prosjekt 2: "Kompetanse gir trygghet - digitale verktøy satt i system"               </t>
  </si>
  <si>
    <t>Prosjekt 3: «Fortell mitt liv»</t>
  </si>
  <si>
    <t>Kode</t>
  </si>
  <si>
    <t>USHT</t>
  </si>
  <si>
    <t>Etablering av nettverk for erfaringsdeling om implementering av velferdsteknologi</t>
  </si>
  <si>
    <t>3) Enhetlig samhandlingsmodell</t>
  </si>
  <si>
    <t>4) Helhetlig kompetansepakke for hjemmeboende</t>
  </si>
  <si>
    <t>5) Spillteknologi i smertebehandling</t>
  </si>
  <si>
    <t>6) USHT: Ledernettverk</t>
  </si>
  <si>
    <t>7) USHT: Læringsløp dokumentasjon</t>
  </si>
  <si>
    <t>8) USHT: Kompetanseheving integrert i praksis</t>
  </si>
  <si>
    <t>9) USHT: Observasjonskompetanse fase 2 2020</t>
  </si>
  <si>
    <t>10) USHT: Videreutvikling av USHT- ernæringsnettverk</t>
  </si>
  <si>
    <t>Hverdagsmestring som arbeidsmetode</t>
  </si>
  <si>
    <t>Familiesentrert habilitering for barn i førskolealder</t>
  </si>
  <si>
    <t>Digitale pasientsikkerhetstavler</t>
  </si>
  <si>
    <t>Innføring av digitalt mestringsverktøy i Frisklivssentralen for voksne</t>
  </si>
  <si>
    <t>Innføring av digitalt oppfølgings- og tilbakemeldingsverktøy(FIT, Feedback informerte tjenester)</t>
  </si>
  <si>
    <t>ProAct/ KlinObsKommune</t>
  </si>
  <si>
    <t>Fremtidens helsetjeneste til hjemmeboende med tidlig innsats og utvikling av farmasøytrollen i tverrfaglig samarbeid</t>
  </si>
  <si>
    <t>Hverdagsrehabilitering: Tidlig og tverrfaglig forebyggende innsats til hjemmeboende i kommunen</t>
  </si>
  <si>
    <t>Aktivitet og fellesskap for mennesker med en demenssykdom på dag- og aktivitetssenter</t>
  </si>
  <si>
    <t>Helhetlig demensomsorg</t>
  </si>
  <si>
    <t>Alna</t>
  </si>
  <si>
    <t>Bjerke</t>
  </si>
  <si>
    <t>Frogner</t>
  </si>
  <si>
    <t>Gamle Oslo</t>
  </si>
  <si>
    <t>Grorud</t>
  </si>
  <si>
    <t>Grünerløkka</t>
  </si>
  <si>
    <t>Nordre Aker</t>
  </si>
  <si>
    <t>Nordstrand</t>
  </si>
  <si>
    <t>Sagene</t>
  </si>
  <si>
    <t>St. Hanshaugen</t>
  </si>
  <si>
    <t>Stovner</t>
  </si>
  <si>
    <t>Søndre Nordstrand</t>
  </si>
  <si>
    <t>Ullern</t>
  </si>
  <si>
    <t>Vestre Aker</t>
  </si>
  <si>
    <t>Østensjø</t>
  </si>
  <si>
    <t>Oslo - Sykehjemsetaten</t>
  </si>
  <si>
    <t>Oslo - Utdanningsetaten</t>
  </si>
  <si>
    <t>Oslo - Velferdsetaten</t>
  </si>
  <si>
    <t>Oslo - Byråd eldre osv.</t>
  </si>
  <si>
    <t>LIFE - Ut av kontoret og inn i familiene</t>
  </si>
  <si>
    <t xml:space="preserve">Helhetlig pasientforløp rundt innbyggere med hjerte- og lungesykdommer </t>
  </si>
  <si>
    <t xml:space="preserve">Mediateket som virkemiddel for å fremme aktivitet, deltakelse og egenmestring hos brukere som er utenfor ordinære tjenester. </t>
  </si>
  <si>
    <t>Recovery for alle i lokalsamfunnet - Lær av herandre! (EUCOMS)</t>
  </si>
  <si>
    <t>DigiTeam</t>
  </si>
  <si>
    <t>Grorud Diabetes prosjekt</t>
  </si>
  <si>
    <t>Subakutt team</t>
  </si>
  <si>
    <t>Borte bra, men hjemme best</t>
  </si>
  <si>
    <t>Riktig legemiddelbruk i hjemmetjenesten i bydel Nordstrand</t>
  </si>
  <si>
    <t xml:space="preserve">"Gi meg en jobb og ta meg med på tur" (SKAR prosjektet) </t>
  </si>
  <si>
    <t xml:space="preserve">Utvikle ett spennende og viktig verktøy for ansatte i samlokaliserte boliger  </t>
  </si>
  <si>
    <t>Mat, styrker og gleder i praksis - Kompetansehevingsplan for ernæring i hjemmetjenesten i bydel Østensjø</t>
  </si>
  <si>
    <t>Systematisk pårørende samarbeid er effektivt</t>
  </si>
  <si>
    <t>Erfaringsskolen, vårt liv, vår kompetanse (tidligere kalt Medarbeider med brukererfaring)</t>
  </si>
  <si>
    <t>Fall og bruddskader hos eldre: Kunnskapsbaserte og koordinerte pasientforløp</t>
  </si>
  <si>
    <t>Utprøving av rollen avansert klinisk sykepleier, AKS i  hjemmetjenester og institusjoner</t>
  </si>
  <si>
    <t xml:space="preserve">Målrettet miljøbehandling gir forebygging og mestring! </t>
  </si>
  <si>
    <t>Digitaliseringsprosjekt i Ungbo</t>
  </si>
  <si>
    <t>RusFACT Sagene: En innovativ behandling-, rehabiliterings-, og oppfølgingstjeneste til personer med alvorlig rusmiddelavhengighet</t>
  </si>
  <si>
    <t>Asker Velferdslab</t>
  </si>
  <si>
    <t>Samhandlingsløsning for livet i landsbyen</t>
  </si>
  <si>
    <t>Hverdagsglede for alle i Bærum</t>
  </si>
  <si>
    <t>Implementering og opplæring PHR</t>
  </si>
  <si>
    <t>Menn i helse</t>
  </si>
  <si>
    <t>USHT Nettverk</t>
  </si>
  <si>
    <t>Lokalt prosjekt innen tjenesteinnovasjon</t>
  </si>
  <si>
    <t>Holemodellen i et livsløpsperspektiv</t>
  </si>
  <si>
    <t>Velferdsteknologi – et integrert tjenestetilbud i Kongsberg kommune</t>
  </si>
  <si>
    <t>Digital sårbehandling i samarbeid med Vestre Viken, Kongsberg sykehus</t>
  </si>
  <si>
    <t>Flerkulturelt lederskap og medarbeiderskap i samarbeid med KS Jobbvinner</t>
  </si>
  <si>
    <t>Demensløftet Nøstetangen og Liertunet</t>
  </si>
  <si>
    <t>Kvalitet og ledelse</t>
  </si>
  <si>
    <t>Vi arbeider til beste for våre brukere</t>
  </si>
  <si>
    <t>Interkommunalt velferdsteknologiprosjekt mellom Hole, Jevnaker og Ringerike kommune. "den nye helsetjenesten i Ringeriksregionen"</t>
  </si>
  <si>
    <t>Trygge fastleger i Ringerike kommune</t>
  </si>
  <si>
    <t>En god oppvekst for barn i Sigdal - Trygge og robuste barn</t>
  </si>
  <si>
    <t>Implementering av Velferdsteknologi og overgang mot Responssenter ut til ordinær drift for Sigdal kommune 2020</t>
  </si>
  <si>
    <t>Mestre hele livet</t>
  </si>
  <si>
    <t>Lokalt prosjekt innen Velferdsteknologi</t>
  </si>
  <si>
    <t>Hallingkommunene - Mobilt ferdighetssenter</t>
  </si>
  <si>
    <t>Lindende behandling</t>
  </si>
  <si>
    <t>Forberedende samtale i hjemmet-mer hjemmetid</t>
  </si>
  <si>
    <t>Ivaretagelse av den døende pasient og deres pårørende</t>
  </si>
  <si>
    <t>Innføring av palliativ plan i Halden kommune</t>
  </si>
  <si>
    <t>Livets siste dager i hjemmebaserte tjenester</t>
  </si>
  <si>
    <t>Styrke ressurssykepleieren i palliasjon og kreftomsorg og heve komeptansenivået på tjenestestedet</t>
  </si>
  <si>
    <t>Implementere tiltaksplanen Livets siste dager</t>
  </si>
  <si>
    <t>Prosjekt tiltaksplan " Livets siste dager"</t>
  </si>
  <si>
    <t>Palliativ plan i Hvaler kommune</t>
  </si>
  <si>
    <t>Prosjekt palliasjon i Kongsberg- en integrert palliativ modell</t>
  </si>
  <si>
    <t>Palliasjon i 5 steg. Grunnleggende kompetanse i lindrende behandling og omsorg for livets slutt for fagarbeidere i hjemmetjenesten</t>
  </si>
  <si>
    <t>Samarbeid og felles kompetanseløft. Kommunalt palliativt team og etablering av lindrende senger</t>
  </si>
  <si>
    <t>Kompetanseløft for hjemmetjenesten i Bydel Østensjø i klinisk obeservasjonskompetanse og lindrende behandling</t>
  </si>
  <si>
    <t>Palliasjon-videreutvikling av kursserien "Den lille forskjellen"</t>
  </si>
  <si>
    <t>Palliasjon i hjemmetjenesten</t>
  </si>
  <si>
    <t>Behandling og omsorg ved livets slutt i hjemmet</t>
  </si>
  <si>
    <t>Styrking av ressurssykepleiere/helsefagarbeidere sin kompetanse for å kunne utøve god palliativ omsorg til hjemmeboende alvorlig syke brukere.</t>
  </si>
  <si>
    <t>Kompetansehevende tiltak i hjemmetjenesten til lindrende behandling og omsorg ved livets slutt.</t>
  </si>
  <si>
    <t>Tverrfaglig kompetansehevende prosjekt i palliasjon</t>
  </si>
  <si>
    <t>Ressursteam palliasjon</t>
  </si>
  <si>
    <t>UngLos</t>
  </si>
  <si>
    <t>Ung Arena - Forprosjekt</t>
  </si>
  <si>
    <t>Bydelsvertene</t>
  </si>
  <si>
    <t>Oslo - Barne og familieetaten</t>
  </si>
  <si>
    <t>Ahus HF</t>
  </si>
  <si>
    <t>-</t>
  </si>
  <si>
    <t>Vestre Viken HF</t>
  </si>
  <si>
    <t>DPS</t>
  </si>
  <si>
    <t xml:space="preserve">Behandlingsforberedende tiltak </t>
  </si>
  <si>
    <t>Etablering av mottaks- og oppfølgingssentre (MO-senter)</t>
  </si>
  <si>
    <t>FACT-team</t>
  </si>
  <si>
    <t>Ambulerende team</t>
  </si>
  <si>
    <t>FACT-team Asker</t>
  </si>
  <si>
    <t>FACT-team Blakstad</t>
  </si>
  <si>
    <t>FACT-team Bærum</t>
  </si>
  <si>
    <t>FACT-team Drammen</t>
  </si>
  <si>
    <t>FACT-team Kongsberg</t>
  </si>
  <si>
    <t>FACT-team Ringerike</t>
  </si>
  <si>
    <t>Housing First-tiltak</t>
  </si>
  <si>
    <t>Andre typer oppsøkende og teambaserte tjenester</t>
  </si>
  <si>
    <t>FACT metodeveileder</t>
  </si>
  <si>
    <t>Prosjekt ungdomsvennlige tjenester</t>
  </si>
  <si>
    <t>IPS-team</t>
  </si>
  <si>
    <t>Familiehjelpen</t>
  </si>
  <si>
    <t>Oslo totalt</t>
  </si>
  <si>
    <t>Søker</t>
  </si>
  <si>
    <t>KPI - totalt</t>
  </si>
  <si>
    <t>Kommunalt rusarbeid</t>
  </si>
  <si>
    <t>Videreført stilling</t>
  </si>
  <si>
    <t>Ny stilling</t>
  </si>
  <si>
    <t>NAV-DPS-USHT</t>
  </si>
  <si>
    <t>kommune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</si>
</sst>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  <numFmt numFmtId="165" formatCode="_-[$kr-414]\ * #,##0.00_-;\-[$kr-414]\ * #,##0.00_-;_-[$kr-414]\ * &quot;-&quot;??_-;_-@_-"/>
    <numFmt numFmtId="166" formatCode="_-[$kr-414]\ * #,##0_-;\-[$kr-414]\ * #,##0_-;_-[$kr-414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/>
    <xf numFmtId="0" fontId="0" fillId="3" borderId="1" xfId="0" applyFill="1" applyBorder="1"/>
    <xf numFmtId="0" fontId="0" fillId="0" borderId="1" xfId="0" applyBorder="1"/>
    <xf numFmtId="0" fontId="3" fillId="0" borderId="0" xfId="0" applyFont="1"/>
    <xf numFmtId="164" fontId="0" fillId="0" borderId="0" xfId="1" applyNumberFormat="1" applyFont="1"/>
    <xf numFmtId="0" fontId="3" fillId="4" borderId="0" xfId="0" applyFont="1" applyFill="1"/>
    <xf numFmtId="49" fontId="0" fillId="3" borderId="1" xfId="0" applyNumberFormat="1" applyFill="1" applyBorder="1"/>
    <xf numFmtId="0" fontId="0" fillId="3" borderId="0" xfId="0" applyFill="1" applyBorder="1"/>
    <xf numFmtId="49" fontId="0" fillId="3" borderId="0" xfId="0" applyNumberFormat="1" applyFill="1" applyBorder="1"/>
    <xf numFmtId="0" fontId="0" fillId="0" borderId="0" xfId="0" applyFill="1" applyBorder="1"/>
    <xf numFmtId="165" fontId="0" fillId="0" borderId="0" xfId="1" applyNumberFormat="1" applyFont="1"/>
    <xf numFmtId="49" fontId="3" fillId="0" borderId="0" xfId="0" applyNumberFormat="1" applyFont="1"/>
    <xf numFmtId="49" fontId="3" fillId="5" borderId="0" xfId="0" applyNumberFormat="1" applyFont="1" applyFill="1"/>
    <xf numFmtId="49" fontId="3" fillId="5" borderId="0" xfId="1" applyNumberFormat="1" applyFont="1" applyFill="1"/>
    <xf numFmtId="0" fontId="0" fillId="5" borderId="0" xfId="0" applyFill="1"/>
    <xf numFmtId="166" fontId="0" fillId="4" borderId="0" xfId="1" applyNumberFormat="1" applyFont="1" applyFill="1"/>
    <xf numFmtId="0" fontId="0" fillId="6" borderId="0" xfId="0" applyFill="1"/>
    <xf numFmtId="166" fontId="0" fillId="7" borderId="0" xfId="1" applyNumberFormat="1" applyFont="1" applyFill="1"/>
    <xf numFmtId="49" fontId="3" fillId="0" borderId="0" xfId="0" applyNumberFormat="1" applyFont="1" applyFill="1"/>
    <xf numFmtId="49" fontId="3" fillId="8" borderId="0" xfId="0" applyNumberFormat="1" applyFont="1" applyFill="1"/>
    <xf numFmtId="0" fontId="0" fillId="8" borderId="0" xfId="0" applyFill="1"/>
    <xf numFmtId="166" fontId="0" fillId="9" borderId="0" xfId="0" applyNumberFormat="1" applyFill="1"/>
    <xf numFmtId="49" fontId="3" fillId="10" borderId="0" xfId="0" applyNumberFormat="1" applyFont="1" applyFill="1"/>
    <xf numFmtId="0" fontId="0" fillId="10" borderId="0" xfId="0" applyFill="1"/>
    <xf numFmtId="166" fontId="0" fillId="11" borderId="0" xfId="0" applyNumberFormat="1" applyFill="1"/>
    <xf numFmtId="0" fontId="0" fillId="5" borderId="2" xfId="0" applyFill="1" applyBorder="1"/>
    <xf numFmtId="166" fontId="0" fillId="4" borderId="2" xfId="1" applyNumberFormat="1" applyFont="1" applyFill="1" applyBorder="1"/>
    <xf numFmtId="49" fontId="0" fillId="10" borderId="2" xfId="0" applyNumberFormat="1" applyFont="1" applyFill="1" applyBorder="1"/>
    <xf numFmtId="166" fontId="0" fillId="11" borderId="2" xfId="0" applyNumberFormat="1" applyFill="1" applyBorder="1"/>
    <xf numFmtId="3" fontId="1" fillId="12" borderId="3" xfId="0" applyNumberFormat="1" applyFont="1" applyFill="1" applyBorder="1" applyAlignment="1">
      <alignment horizontal="right"/>
    </xf>
  </cellXfs>
  <cellStyles count="2">
    <cellStyle name="Normal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Pensum%20Vike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muner i Oslo og Viken"/>
      <sheetName val="Ark1"/>
      <sheetName val="Kommuner i Oslo og Viken (2)"/>
      <sheetName val="Pensum Viken 2020"/>
    </sheetNames>
    <sheetDataSet>
      <sheetData sheetId="0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E7D9-C422-468E-B6C6-4F19FF170BB4}">
  <dimension ref="A1:S398"/>
  <sheetViews>
    <sheetView tabSelected="1" workbookViewId="0">
      <selection activeCell="B6" sqref="B6"/>
    </sheetView>
  </sheetViews>
  <sheetFormatPr baseColWidth="10" defaultRowHeight="15" x14ac:dyDescent="0.25"/>
  <cols>
    <col min="1" max="1" width="20.28515625" bestFit="1" customWidth="1"/>
    <col min="2" max="2" width="59" customWidth="1"/>
    <col min="3" max="3" width="25.28515625" customWidth="1"/>
    <col min="4" max="4" width="5.5703125" customWidth="1"/>
    <col min="5" max="5" width="17.28515625" customWidth="1"/>
    <col min="6" max="6" width="15" bestFit="1" customWidth="1"/>
  </cols>
  <sheetData>
    <row r="1" spans="1:19" x14ac:dyDescent="0.25">
      <c r="A1" s="6" t="s">
        <v>107</v>
      </c>
      <c r="B1" s="6" t="s">
        <v>105</v>
      </c>
      <c r="C1" s="6" t="s">
        <v>106</v>
      </c>
      <c r="D1" s="6" t="s">
        <v>270</v>
      </c>
      <c r="E1" s="6" t="s">
        <v>269</v>
      </c>
      <c r="F1" s="6" t="s">
        <v>108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5">
      <c r="A2" t="s">
        <v>112</v>
      </c>
      <c r="C2" t="s">
        <v>10</v>
      </c>
      <c r="D2" t="str">
        <f t="shared" ref="D2:D33" si="0">_xlfn.IFNA(VLOOKUP(C2,Nummer,2,FALSE),"")</f>
        <v>3004</v>
      </c>
      <c r="F2" s="5">
        <v>1233283</v>
      </c>
      <c r="L2" t="s">
        <v>108</v>
      </c>
      <c r="M2" t="s">
        <v>115</v>
      </c>
    </row>
    <row r="3" spans="1:19" x14ac:dyDescent="0.25">
      <c r="A3" t="s">
        <v>112</v>
      </c>
      <c r="C3" t="s">
        <v>4</v>
      </c>
      <c r="D3" t="str">
        <f t="shared" si="0"/>
        <v>3001</v>
      </c>
      <c r="F3" s="5">
        <v>885000</v>
      </c>
    </row>
    <row r="4" spans="1:19" x14ac:dyDescent="0.25">
      <c r="A4" t="s">
        <v>112</v>
      </c>
      <c r="C4" t="s">
        <v>18</v>
      </c>
      <c r="D4" t="str">
        <f t="shared" si="0"/>
        <v>3011</v>
      </c>
      <c r="F4" s="5">
        <v>233000</v>
      </c>
    </row>
    <row r="5" spans="1:19" x14ac:dyDescent="0.25">
      <c r="A5" t="s">
        <v>112</v>
      </c>
      <c r="C5" t="s">
        <v>24</v>
      </c>
      <c r="D5" t="str">
        <f t="shared" si="0"/>
        <v>3014</v>
      </c>
      <c r="F5" s="5">
        <v>1747357</v>
      </c>
    </row>
    <row r="6" spans="1:19" x14ac:dyDescent="0.25">
      <c r="A6" t="s">
        <v>112</v>
      </c>
      <c r="C6" t="s">
        <v>22</v>
      </c>
      <c r="D6" t="str">
        <f t="shared" si="0"/>
        <v>3013</v>
      </c>
      <c r="F6" s="5">
        <v>130000</v>
      </c>
    </row>
    <row r="7" spans="1:19" x14ac:dyDescent="0.25">
      <c r="A7" t="s">
        <v>113</v>
      </c>
      <c r="C7" t="s">
        <v>6</v>
      </c>
      <c r="D7" t="str">
        <f t="shared" si="0"/>
        <v>3002</v>
      </c>
      <c r="F7" s="5">
        <v>207000</v>
      </c>
    </row>
    <row r="8" spans="1:19" x14ac:dyDescent="0.25">
      <c r="A8" t="s">
        <v>113</v>
      </c>
      <c r="C8" t="s">
        <v>24</v>
      </c>
      <c r="D8" t="str">
        <f t="shared" si="0"/>
        <v>3014</v>
      </c>
      <c r="F8" s="5">
        <v>207000</v>
      </c>
    </row>
    <row r="9" spans="1:19" x14ac:dyDescent="0.25">
      <c r="A9" t="s">
        <v>113</v>
      </c>
      <c r="C9" t="s">
        <v>8</v>
      </c>
      <c r="D9" t="str">
        <f t="shared" si="0"/>
        <v>3003</v>
      </c>
      <c r="F9" s="5">
        <v>117050</v>
      </c>
    </row>
    <row r="10" spans="1:19" x14ac:dyDescent="0.25">
      <c r="A10" t="s">
        <v>113</v>
      </c>
      <c r="C10" t="s">
        <v>26</v>
      </c>
      <c r="D10" t="str">
        <f t="shared" si="0"/>
        <v>3015</v>
      </c>
      <c r="F10" s="5">
        <v>2000</v>
      </c>
    </row>
    <row r="11" spans="1:19" x14ac:dyDescent="0.25">
      <c r="A11" t="s">
        <v>114</v>
      </c>
      <c r="B11" t="s">
        <v>116</v>
      </c>
      <c r="C11" t="s">
        <v>10</v>
      </c>
      <c r="D11" t="str">
        <f t="shared" si="0"/>
        <v>3004</v>
      </c>
      <c r="F11" s="5">
        <v>700000</v>
      </c>
    </row>
    <row r="12" spans="1:19" x14ac:dyDescent="0.25">
      <c r="A12" t="s">
        <v>114</v>
      </c>
      <c r="B12" t="s">
        <v>117</v>
      </c>
      <c r="C12" t="s">
        <v>10</v>
      </c>
      <c r="D12" t="str">
        <f t="shared" si="0"/>
        <v>3004</v>
      </c>
      <c r="F12" s="5">
        <v>130000</v>
      </c>
    </row>
    <row r="13" spans="1:19" x14ac:dyDescent="0.25">
      <c r="A13" t="s">
        <v>114</v>
      </c>
      <c r="B13" t="s">
        <v>118</v>
      </c>
      <c r="C13" t="s">
        <v>10</v>
      </c>
      <c r="D13" t="str">
        <f t="shared" si="0"/>
        <v>3004</v>
      </c>
      <c r="F13" s="5">
        <v>485000</v>
      </c>
    </row>
    <row r="14" spans="1:19" x14ac:dyDescent="0.25">
      <c r="A14" t="s">
        <v>114</v>
      </c>
      <c r="B14" t="s">
        <v>119</v>
      </c>
      <c r="C14" t="s">
        <v>10</v>
      </c>
      <c r="D14" t="str">
        <f t="shared" si="0"/>
        <v>3004</v>
      </c>
      <c r="F14" s="5">
        <v>560000</v>
      </c>
    </row>
    <row r="15" spans="1:19" x14ac:dyDescent="0.25">
      <c r="A15" t="s">
        <v>114</v>
      </c>
      <c r="B15" t="s">
        <v>120</v>
      </c>
      <c r="C15" t="s">
        <v>18</v>
      </c>
      <c r="D15" t="str">
        <f t="shared" si="0"/>
        <v>3011</v>
      </c>
      <c r="F15" s="5">
        <v>300000</v>
      </c>
    </row>
    <row r="16" spans="1:19" x14ac:dyDescent="0.25">
      <c r="A16" t="s">
        <v>114</v>
      </c>
      <c r="B16" t="s">
        <v>121</v>
      </c>
      <c r="C16" t="s">
        <v>24</v>
      </c>
      <c r="D16" t="str">
        <f t="shared" si="0"/>
        <v>3014</v>
      </c>
      <c r="F16" s="5">
        <v>30000</v>
      </c>
    </row>
    <row r="17" spans="1:6" x14ac:dyDescent="0.25">
      <c r="A17" t="s">
        <v>114</v>
      </c>
      <c r="B17" t="s">
        <v>122</v>
      </c>
      <c r="C17" t="s">
        <v>24</v>
      </c>
      <c r="D17" t="str">
        <f t="shared" si="0"/>
        <v>3014</v>
      </c>
      <c r="F17" s="5">
        <v>30000</v>
      </c>
    </row>
    <row r="18" spans="1:6" x14ac:dyDescent="0.25">
      <c r="A18" t="s">
        <v>114</v>
      </c>
      <c r="B18" t="s">
        <v>123</v>
      </c>
      <c r="C18" t="s">
        <v>24</v>
      </c>
      <c r="D18" t="str">
        <f t="shared" si="0"/>
        <v>3014</v>
      </c>
      <c r="F18" s="5">
        <v>30000</v>
      </c>
    </row>
    <row r="19" spans="1:6" x14ac:dyDescent="0.25">
      <c r="A19" t="s">
        <v>114</v>
      </c>
      <c r="B19" t="s">
        <v>124</v>
      </c>
      <c r="C19" t="s">
        <v>24</v>
      </c>
      <c r="D19" t="str">
        <f t="shared" si="0"/>
        <v>3014</v>
      </c>
      <c r="F19" s="5">
        <v>65000</v>
      </c>
    </row>
    <row r="20" spans="1:6" x14ac:dyDescent="0.25">
      <c r="A20" t="s">
        <v>114</v>
      </c>
      <c r="B20" t="s">
        <v>125</v>
      </c>
      <c r="C20" t="s">
        <v>24</v>
      </c>
      <c r="D20" t="str">
        <f t="shared" si="0"/>
        <v>3014</v>
      </c>
      <c r="F20" s="5">
        <v>207000</v>
      </c>
    </row>
    <row r="21" spans="1:6" x14ac:dyDescent="0.25">
      <c r="A21" t="s">
        <v>114</v>
      </c>
      <c r="B21" t="s">
        <v>126</v>
      </c>
      <c r="C21" t="s">
        <v>24</v>
      </c>
      <c r="D21" t="str">
        <f t="shared" si="0"/>
        <v>3014</v>
      </c>
      <c r="F21" s="5">
        <v>165000</v>
      </c>
    </row>
    <row r="22" spans="1:6" x14ac:dyDescent="0.25">
      <c r="A22" t="s">
        <v>114</v>
      </c>
      <c r="B22" t="s">
        <v>127</v>
      </c>
      <c r="C22" t="s">
        <v>24</v>
      </c>
      <c r="D22" t="str">
        <f t="shared" si="0"/>
        <v>3014</v>
      </c>
      <c r="F22" s="5">
        <v>30000</v>
      </c>
    </row>
    <row r="23" spans="1:6" x14ac:dyDescent="0.25">
      <c r="A23" t="s">
        <v>114</v>
      </c>
      <c r="B23" t="s">
        <v>128</v>
      </c>
      <c r="C23" t="s">
        <v>24</v>
      </c>
      <c r="D23" t="str">
        <f t="shared" si="0"/>
        <v>3014</v>
      </c>
      <c r="F23" s="5">
        <v>30000</v>
      </c>
    </row>
    <row r="24" spans="1:6" x14ac:dyDescent="0.25">
      <c r="A24" t="s">
        <v>114</v>
      </c>
      <c r="B24" t="s">
        <v>129</v>
      </c>
      <c r="C24" t="s">
        <v>24</v>
      </c>
      <c r="D24" t="str">
        <f t="shared" si="0"/>
        <v>3014</v>
      </c>
      <c r="F24" s="5">
        <v>30000</v>
      </c>
    </row>
    <row r="25" spans="1:6" x14ac:dyDescent="0.25">
      <c r="A25" t="s">
        <v>112</v>
      </c>
      <c r="C25" t="s">
        <v>6</v>
      </c>
      <c r="D25" t="str">
        <f t="shared" si="0"/>
        <v>3002</v>
      </c>
      <c r="F25" s="5">
        <v>4274402</v>
      </c>
    </row>
    <row r="26" spans="1:6" x14ac:dyDescent="0.25">
      <c r="A26" t="s">
        <v>112</v>
      </c>
      <c r="C26" t="s">
        <v>28</v>
      </c>
      <c r="D26" t="str">
        <f t="shared" si="0"/>
        <v>3016</v>
      </c>
      <c r="F26" s="5">
        <v>710000</v>
      </c>
    </row>
    <row r="27" spans="1:6" x14ac:dyDescent="0.25">
      <c r="A27" t="s">
        <v>112</v>
      </c>
      <c r="C27" t="s">
        <v>30</v>
      </c>
      <c r="D27" t="str">
        <f t="shared" si="0"/>
        <v>3017</v>
      </c>
      <c r="F27" s="5">
        <v>377000</v>
      </c>
    </row>
    <row r="28" spans="1:6" x14ac:dyDescent="0.25">
      <c r="A28" t="s">
        <v>112</v>
      </c>
      <c r="C28" t="s">
        <v>8</v>
      </c>
      <c r="D28" t="str">
        <f t="shared" si="0"/>
        <v>3003</v>
      </c>
      <c r="F28" s="5">
        <v>850000</v>
      </c>
    </row>
    <row r="29" spans="1:6" x14ac:dyDescent="0.25">
      <c r="A29" t="s">
        <v>112</v>
      </c>
      <c r="C29" t="s">
        <v>26</v>
      </c>
      <c r="D29" t="str">
        <f t="shared" si="0"/>
        <v>3015</v>
      </c>
      <c r="F29" s="5">
        <v>408000</v>
      </c>
    </row>
    <row r="30" spans="1:6" x14ac:dyDescent="0.25">
      <c r="A30" t="s">
        <v>112</v>
      </c>
      <c r="C30" t="s">
        <v>132</v>
      </c>
      <c r="D30" t="str">
        <f t="shared" si="0"/>
        <v>3018</v>
      </c>
      <c r="F30" s="5">
        <v>601000</v>
      </c>
    </row>
    <row r="31" spans="1:6" x14ac:dyDescent="0.25">
      <c r="A31" t="s">
        <v>112</v>
      </c>
      <c r="C31" t="s">
        <v>47</v>
      </c>
      <c r="D31" t="str">
        <f t="shared" si="0"/>
        <v>3026</v>
      </c>
      <c r="F31" s="5">
        <v>1000677</v>
      </c>
    </row>
    <row r="32" spans="1:6" x14ac:dyDescent="0.25">
      <c r="A32" t="s">
        <v>112</v>
      </c>
      <c r="C32" t="s">
        <v>65</v>
      </c>
      <c r="D32" t="str">
        <f t="shared" si="0"/>
        <v>3035</v>
      </c>
      <c r="F32" s="5">
        <v>2418449</v>
      </c>
    </row>
    <row r="33" spans="1:6" x14ac:dyDescent="0.25">
      <c r="A33" t="s">
        <v>112</v>
      </c>
      <c r="C33" t="s">
        <v>51</v>
      </c>
      <c r="D33" t="str">
        <f t="shared" si="0"/>
        <v>3028</v>
      </c>
      <c r="F33" s="5">
        <v>1439000</v>
      </c>
    </row>
    <row r="34" spans="1:6" x14ac:dyDescent="0.25">
      <c r="A34" t="s">
        <v>112</v>
      </c>
      <c r="C34" t="s">
        <v>39</v>
      </c>
      <c r="D34" t="str">
        <f t="shared" ref="D34:D65" si="1">_xlfn.IFNA(VLOOKUP(C34,Nummer,2,FALSE),"")</f>
        <v>3022</v>
      </c>
      <c r="F34" s="5">
        <v>1338101</v>
      </c>
    </row>
    <row r="35" spans="1:6" x14ac:dyDescent="0.25">
      <c r="A35" t="s">
        <v>112</v>
      </c>
      <c r="C35" t="s">
        <v>59</v>
      </c>
      <c r="D35" t="str">
        <f t="shared" si="1"/>
        <v>3032</v>
      </c>
      <c r="F35" s="5">
        <v>441750</v>
      </c>
    </row>
    <row r="36" spans="1:6" x14ac:dyDescent="0.25">
      <c r="A36" t="s">
        <v>112</v>
      </c>
      <c r="C36" t="s">
        <v>55</v>
      </c>
      <c r="D36" t="str">
        <f t="shared" si="1"/>
        <v>3030</v>
      </c>
      <c r="F36" s="5">
        <v>3568000</v>
      </c>
    </row>
    <row r="37" spans="1:6" x14ac:dyDescent="0.25">
      <c r="A37" t="s">
        <v>112</v>
      </c>
      <c r="C37" t="s">
        <v>53</v>
      </c>
      <c r="D37" t="str">
        <f t="shared" si="1"/>
        <v>3029</v>
      </c>
      <c r="F37" s="5">
        <v>2341140</v>
      </c>
    </row>
    <row r="38" spans="1:6" x14ac:dyDescent="0.25">
      <c r="A38" t="s">
        <v>112</v>
      </c>
      <c r="C38" t="s">
        <v>67</v>
      </c>
      <c r="D38" t="str">
        <f t="shared" si="1"/>
        <v>3036</v>
      </c>
      <c r="F38" s="5">
        <v>474686</v>
      </c>
    </row>
    <row r="39" spans="1:6" x14ac:dyDescent="0.25">
      <c r="A39" t="s">
        <v>112</v>
      </c>
      <c r="C39" t="s">
        <v>63</v>
      </c>
      <c r="D39" t="str">
        <f t="shared" si="1"/>
        <v>3034</v>
      </c>
      <c r="F39" s="5">
        <v>600000</v>
      </c>
    </row>
    <row r="40" spans="1:6" x14ac:dyDescent="0.25">
      <c r="A40" t="s">
        <v>112</v>
      </c>
      <c r="C40" t="s">
        <v>41</v>
      </c>
      <c r="D40" t="str">
        <f t="shared" si="1"/>
        <v>3023</v>
      </c>
      <c r="F40" s="5">
        <v>629000</v>
      </c>
    </row>
    <row r="41" spans="1:6" x14ac:dyDescent="0.25">
      <c r="A41" t="s">
        <v>112</v>
      </c>
      <c r="C41" t="s">
        <v>35</v>
      </c>
      <c r="D41" t="str">
        <f t="shared" si="1"/>
        <v>3020</v>
      </c>
      <c r="F41" s="5">
        <v>2293565</v>
      </c>
    </row>
    <row r="42" spans="1:6" x14ac:dyDescent="0.25">
      <c r="A42" t="s">
        <v>112</v>
      </c>
      <c r="C42" t="s">
        <v>49</v>
      </c>
      <c r="D42" t="str">
        <f t="shared" si="1"/>
        <v>3027</v>
      </c>
      <c r="F42" s="5">
        <v>920500</v>
      </c>
    </row>
    <row r="43" spans="1:6" x14ac:dyDescent="0.25">
      <c r="A43" t="s">
        <v>112</v>
      </c>
      <c r="C43" t="s">
        <v>61</v>
      </c>
      <c r="D43" t="str">
        <f t="shared" si="1"/>
        <v>3033</v>
      </c>
      <c r="F43" s="5">
        <v>233000</v>
      </c>
    </row>
    <row r="44" spans="1:6" x14ac:dyDescent="0.25">
      <c r="A44" t="s">
        <v>112</v>
      </c>
      <c r="C44" t="s">
        <v>33</v>
      </c>
      <c r="D44" t="str">
        <f t="shared" si="1"/>
        <v>3019</v>
      </c>
      <c r="F44" s="5">
        <v>429559</v>
      </c>
    </row>
    <row r="45" spans="1:6" x14ac:dyDescent="0.25">
      <c r="A45" t="s">
        <v>112</v>
      </c>
      <c r="C45" t="s">
        <v>37</v>
      </c>
      <c r="D45" t="str">
        <f t="shared" si="1"/>
        <v>3021</v>
      </c>
      <c r="F45" s="5">
        <v>756410</v>
      </c>
    </row>
    <row r="46" spans="1:6" x14ac:dyDescent="0.25">
      <c r="A46" t="s">
        <v>113</v>
      </c>
      <c r="C46" t="s">
        <v>47</v>
      </c>
      <c r="D46" t="str">
        <f t="shared" si="1"/>
        <v>3026</v>
      </c>
      <c r="F46" s="5">
        <v>150000</v>
      </c>
    </row>
    <row r="47" spans="1:6" x14ac:dyDescent="0.25">
      <c r="A47" t="s">
        <v>113</v>
      </c>
      <c r="C47" t="s">
        <v>65</v>
      </c>
      <c r="D47" t="str">
        <f t="shared" si="1"/>
        <v>3035</v>
      </c>
      <c r="F47" s="5">
        <v>29200</v>
      </c>
    </row>
    <row r="48" spans="1:6" x14ac:dyDescent="0.25">
      <c r="A48" t="s">
        <v>113</v>
      </c>
      <c r="C48" t="s">
        <v>51</v>
      </c>
      <c r="D48" t="str">
        <f t="shared" si="1"/>
        <v>3028</v>
      </c>
      <c r="F48" s="5">
        <v>22000</v>
      </c>
    </row>
    <row r="49" spans="1:6" x14ac:dyDescent="0.25">
      <c r="A49" t="s">
        <v>113</v>
      </c>
      <c r="C49" t="s">
        <v>39</v>
      </c>
      <c r="D49" t="str">
        <f t="shared" si="1"/>
        <v>3022</v>
      </c>
      <c r="F49" s="5">
        <v>92500</v>
      </c>
    </row>
    <row r="50" spans="1:6" x14ac:dyDescent="0.25">
      <c r="A50" t="s">
        <v>113</v>
      </c>
      <c r="C50" t="s">
        <v>67</v>
      </c>
      <c r="D50" t="str">
        <f t="shared" si="1"/>
        <v>3036</v>
      </c>
      <c r="F50" s="5">
        <v>52000</v>
      </c>
    </row>
    <row r="51" spans="1:6" x14ac:dyDescent="0.25">
      <c r="A51" t="s">
        <v>113</v>
      </c>
      <c r="C51" t="s">
        <v>41</v>
      </c>
      <c r="D51" t="str">
        <f t="shared" si="1"/>
        <v>3023</v>
      </c>
      <c r="F51" s="5">
        <v>15000</v>
      </c>
    </row>
    <row r="52" spans="1:6" x14ac:dyDescent="0.25">
      <c r="A52" t="s">
        <v>113</v>
      </c>
      <c r="C52" t="s">
        <v>35</v>
      </c>
      <c r="D52" t="str">
        <f t="shared" si="1"/>
        <v>3020</v>
      </c>
      <c r="F52" s="5">
        <v>5500</v>
      </c>
    </row>
    <row r="53" spans="1:6" x14ac:dyDescent="0.25">
      <c r="A53" t="s">
        <v>113</v>
      </c>
      <c r="C53" t="s">
        <v>49</v>
      </c>
      <c r="D53" t="str">
        <f t="shared" si="1"/>
        <v>3027</v>
      </c>
      <c r="F53" s="5">
        <v>80000</v>
      </c>
    </row>
    <row r="54" spans="1:6" x14ac:dyDescent="0.25">
      <c r="A54" t="s">
        <v>113</v>
      </c>
      <c r="C54" t="s">
        <v>37</v>
      </c>
      <c r="D54" t="str">
        <f t="shared" si="1"/>
        <v>3021</v>
      </c>
      <c r="F54" s="5">
        <v>36000</v>
      </c>
    </row>
    <row r="55" spans="1:6" x14ac:dyDescent="0.25">
      <c r="A55" t="s">
        <v>114</v>
      </c>
      <c r="B55" t="s">
        <v>133</v>
      </c>
      <c r="C55" t="s">
        <v>47</v>
      </c>
      <c r="D55" t="str">
        <f t="shared" si="1"/>
        <v>3026</v>
      </c>
      <c r="F55" s="5">
        <v>420000</v>
      </c>
    </row>
    <row r="56" spans="1:6" x14ac:dyDescent="0.25">
      <c r="A56" t="s">
        <v>114</v>
      </c>
      <c r="B56" t="s">
        <v>134</v>
      </c>
      <c r="C56" t="s">
        <v>39</v>
      </c>
      <c r="D56" t="str">
        <f t="shared" si="1"/>
        <v>3022</v>
      </c>
      <c r="F56" s="5">
        <v>500000</v>
      </c>
    </row>
    <row r="57" spans="1:6" x14ac:dyDescent="0.25">
      <c r="A57" t="s">
        <v>114</v>
      </c>
      <c r="B57" t="s">
        <v>135</v>
      </c>
      <c r="C57" t="s">
        <v>39</v>
      </c>
      <c r="D57" t="str">
        <f t="shared" si="1"/>
        <v>3022</v>
      </c>
      <c r="F57" s="5">
        <v>360000</v>
      </c>
    </row>
    <row r="58" spans="1:6" x14ac:dyDescent="0.25">
      <c r="A58" t="s">
        <v>114</v>
      </c>
      <c r="B58" t="s">
        <v>136</v>
      </c>
      <c r="C58" t="s">
        <v>55</v>
      </c>
      <c r="D58" t="str">
        <f t="shared" si="1"/>
        <v>3030</v>
      </c>
      <c r="F58" s="5">
        <v>350000</v>
      </c>
    </row>
    <row r="59" spans="1:6" x14ac:dyDescent="0.25">
      <c r="A59" t="s">
        <v>114</v>
      </c>
      <c r="B59" t="s">
        <v>137</v>
      </c>
      <c r="C59" t="s">
        <v>55</v>
      </c>
      <c r="D59" t="str">
        <f t="shared" si="1"/>
        <v>3030</v>
      </c>
      <c r="F59" s="5">
        <v>80000</v>
      </c>
    </row>
    <row r="60" spans="1:6" x14ac:dyDescent="0.25">
      <c r="A60" t="s">
        <v>114</v>
      </c>
      <c r="B60" t="s">
        <v>138</v>
      </c>
      <c r="C60" t="s">
        <v>55</v>
      </c>
      <c r="D60" t="str">
        <f t="shared" si="1"/>
        <v>3030</v>
      </c>
      <c r="F60" s="5">
        <v>50000</v>
      </c>
    </row>
    <row r="61" spans="1:6" x14ac:dyDescent="0.25">
      <c r="A61" t="s">
        <v>114</v>
      </c>
      <c r="B61" t="s">
        <v>141</v>
      </c>
      <c r="C61" t="s">
        <v>53</v>
      </c>
      <c r="D61" t="str">
        <f t="shared" si="1"/>
        <v>3029</v>
      </c>
      <c r="E61" t="s">
        <v>140</v>
      </c>
      <c r="F61" s="5">
        <v>183450</v>
      </c>
    </row>
    <row r="62" spans="1:6" x14ac:dyDescent="0.25">
      <c r="A62" t="s">
        <v>114</v>
      </c>
      <c r="B62" t="s">
        <v>142</v>
      </c>
      <c r="C62" t="s">
        <v>53</v>
      </c>
      <c r="D62" t="str">
        <f t="shared" si="1"/>
        <v>3029</v>
      </c>
      <c r="F62" s="5">
        <v>700000</v>
      </c>
    </row>
    <row r="63" spans="1:6" x14ac:dyDescent="0.25">
      <c r="A63" t="s">
        <v>114</v>
      </c>
      <c r="B63" t="s">
        <v>143</v>
      </c>
      <c r="C63" t="s">
        <v>53</v>
      </c>
      <c r="D63" t="str">
        <f t="shared" si="1"/>
        <v>3029</v>
      </c>
      <c r="F63" s="5">
        <v>150000</v>
      </c>
    </row>
    <row r="64" spans="1:6" x14ac:dyDescent="0.25">
      <c r="A64" t="s">
        <v>114</v>
      </c>
      <c r="B64" t="s">
        <v>144</v>
      </c>
      <c r="C64" t="s">
        <v>53</v>
      </c>
      <c r="D64" t="str">
        <f t="shared" si="1"/>
        <v>3029</v>
      </c>
      <c r="F64" s="5">
        <v>100000</v>
      </c>
    </row>
    <row r="65" spans="1:6" x14ac:dyDescent="0.25">
      <c r="A65" t="s">
        <v>114</v>
      </c>
      <c r="B65" t="s">
        <v>145</v>
      </c>
      <c r="C65" t="s">
        <v>53</v>
      </c>
      <c r="D65" t="str">
        <f t="shared" si="1"/>
        <v>3029</v>
      </c>
      <c r="E65" t="s">
        <v>140</v>
      </c>
      <c r="F65" s="5">
        <v>100000</v>
      </c>
    </row>
    <row r="66" spans="1:6" x14ac:dyDescent="0.25">
      <c r="A66" t="s">
        <v>114</v>
      </c>
      <c r="B66" t="s">
        <v>146</v>
      </c>
      <c r="C66" t="s">
        <v>53</v>
      </c>
      <c r="D66" t="str">
        <f t="shared" ref="D66:D97" si="2">_xlfn.IFNA(VLOOKUP(C66,Nummer,2,FALSE),"")</f>
        <v>3029</v>
      </c>
      <c r="E66" t="s">
        <v>140</v>
      </c>
      <c r="F66" s="5">
        <v>200000</v>
      </c>
    </row>
    <row r="67" spans="1:6" x14ac:dyDescent="0.25">
      <c r="A67" t="s">
        <v>114</v>
      </c>
      <c r="B67" t="s">
        <v>147</v>
      </c>
      <c r="C67" t="s">
        <v>53</v>
      </c>
      <c r="D67" t="str">
        <f t="shared" si="2"/>
        <v>3029</v>
      </c>
      <c r="E67" t="s">
        <v>140</v>
      </c>
      <c r="F67" s="5">
        <v>250000</v>
      </c>
    </row>
    <row r="68" spans="1:6" x14ac:dyDescent="0.25">
      <c r="A68" t="s">
        <v>114</v>
      </c>
      <c r="B68" t="s">
        <v>148</v>
      </c>
      <c r="C68" t="s">
        <v>53</v>
      </c>
      <c r="D68" t="str">
        <f t="shared" si="2"/>
        <v>3029</v>
      </c>
      <c r="E68" t="s">
        <v>140</v>
      </c>
      <c r="F68" s="5">
        <v>400000</v>
      </c>
    </row>
    <row r="69" spans="1:6" x14ac:dyDescent="0.25">
      <c r="A69" t="s">
        <v>114</v>
      </c>
      <c r="B69" t="s">
        <v>149</v>
      </c>
      <c r="C69" t="s">
        <v>53</v>
      </c>
      <c r="D69" t="str">
        <f t="shared" si="2"/>
        <v>3029</v>
      </c>
      <c r="E69" t="s">
        <v>140</v>
      </c>
      <c r="F69" s="5">
        <v>200000</v>
      </c>
    </row>
    <row r="70" spans="1:6" x14ac:dyDescent="0.25">
      <c r="A70" t="s">
        <v>114</v>
      </c>
      <c r="B70" t="s">
        <v>150</v>
      </c>
      <c r="C70" t="s">
        <v>63</v>
      </c>
      <c r="D70" t="str">
        <f t="shared" si="2"/>
        <v>3034</v>
      </c>
      <c r="F70" s="5">
        <v>255000</v>
      </c>
    </row>
    <row r="71" spans="1:6" x14ac:dyDescent="0.25">
      <c r="A71" t="s">
        <v>114</v>
      </c>
      <c r="B71" t="s">
        <v>151</v>
      </c>
      <c r="C71" t="s">
        <v>35</v>
      </c>
      <c r="D71" t="str">
        <f t="shared" si="2"/>
        <v>3020</v>
      </c>
      <c r="F71" s="5">
        <v>350000</v>
      </c>
    </row>
    <row r="72" spans="1:6" x14ac:dyDescent="0.25">
      <c r="A72" t="s">
        <v>114</v>
      </c>
      <c r="B72" t="s">
        <v>152</v>
      </c>
      <c r="C72" t="s">
        <v>35</v>
      </c>
      <c r="D72" t="str">
        <f t="shared" si="2"/>
        <v>3020</v>
      </c>
      <c r="F72" s="5">
        <v>450000</v>
      </c>
    </row>
    <row r="73" spans="1:6" x14ac:dyDescent="0.25">
      <c r="A73" t="s">
        <v>114</v>
      </c>
      <c r="B73" t="s">
        <v>153</v>
      </c>
      <c r="C73" t="s">
        <v>49</v>
      </c>
      <c r="D73" t="str">
        <f t="shared" si="2"/>
        <v>3027</v>
      </c>
      <c r="F73" s="5">
        <v>30000</v>
      </c>
    </row>
    <row r="74" spans="1:6" x14ac:dyDescent="0.25">
      <c r="A74" t="s">
        <v>114</v>
      </c>
      <c r="B74" t="s">
        <v>154</v>
      </c>
      <c r="C74" t="s">
        <v>49</v>
      </c>
      <c r="D74" t="str">
        <f t="shared" si="2"/>
        <v>3027</v>
      </c>
      <c r="F74" s="5">
        <v>35000</v>
      </c>
    </row>
    <row r="75" spans="1:6" x14ac:dyDescent="0.25">
      <c r="A75" t="s">
        <v>114</v>
      </c>
      <c r="B75" t="s">
        <v>155</v>
      </c>
      <c r="C75" t="s">
        <v>61</v>
      </c>
      <c r="D75" t="str">
        <f t="shared" si="2"/>
        <v>3033</v>
      </c>
      <c r="F75" s="5">
        <v>500000</v>
      </c>
    </row>
    <row r="76" spans="1:6" x14ac:dyDescent="0.25">
      <c r="A76" t="s">
        <v>114</v>
      </c>
      <c r="B76" t="s">
        <v>156</v>
      </c>
      <c r="C76" t="s">
        <v>61</v>
      </c>
      <c r="D76" t="str">
        <f t="shared" si="2"/>
        <v>3033</v>
      </c>
      <c r="F76" s="5">
        <v>450000</v>
      </c>
    </row>
    <row r="77" spans="1:6" x14ac:dyDescent="0.25">
      <c r="A77" t="s">
        <v>114</v>
      </c>
      <c r="B77" t="s">
        <v>157</v>
      </c>
      <c r="C77" t="s">
        <v>61</v>
      </c>
      <c r="D77" t="str">
        <f t="shared" si="2"/>
        <v>3033</v>
      </c>
      <c r="F77" s="5">
        <v>400000</v>
      </c>
    </row>
    <row r="78" spans="1:6" x14ac:dyDescent="0.25">
      <c r="A78" t="s">
        <v>114</v>
      </c>
      <c r="B78" t="s">
        <v>158</v>
      </c>
      <c r="C78" t="s">
        <v>61</v>
      </c>
      <c r="D78" t="str">
        <f t="shared" si="2"/>
        <v>3033</v>
      </c>
      <c r="F78" s="5">
        <v>300000</v>
      </c>
    </row>
    <row r="79" spans="1:6" x14ac:dyDescent="0.25">
      <c r="A79" t="s">
        <v>114</v>
      </c>
      <c r="B79" t="s">
        <v>159</v>
      </c>
      <c r="C79" t="s">
        <v>61</v>
      </c>
      <c r="D79" t="str">
        <f t="shared" si="2"/>
        <v>3033</v>
      </c>
      <c r="F79" s="5">
        <v>200000</v>
      </c>
    </row>
    <row r="80" spans="1:6" x14ac:dyDescent="0.25">
      <c r="A80" t="s">
        <v>112</v>
      </c>
      <c r="C80" t="s">
        <v>160</v>
      </c>
      <c r="D80" t="str">
        <f t="shared" si="2"/>
        <v>0301</v>
      </c>
      <c r="F80" s="5">
        <v>64300</v>
      </c>
    </row>
    <row r="81" spans="1:6" x14ac:dyDescent="0.25">
      <c r="A81" t="s">
        <v>112</v>
      </c>
      <c r="C81" t="s">
        <v>161</v>
      </c>
      <c r="D81" t="str">
        <f t="shared" si="2"/>
        <v>0301</v>
      </c>
      <c r="F81" s="5">
        <v>550612</v>
      </c>
    </row>
    <row r="82" spans="1:6" x14ac:dyDescent="0.25">
      <c r="A82" t="s">
        <v>112</v>
      </c>
      <c r="C82" t="s">
        <v>162</v>
      </c>
      <c r="D82" t="str">
        <f t="shared" si="2"/>
        <v>0301</v>
      </c>
      <c r="F82" s="5">
        <v>1631000</v>
      </c>
    </row>
    <row r="83" spans="1:6" x14ac:dyDescent="0.25">
      <c r="A83" t="s">
        <v>112</v>
      </c>
      <c r="C83" t="s">
        <v>163</v>
      </c>
      <c r="D83" t="str">
        <f t="shared" si="2"/>
        <v>0301</v>
      </c>
      <c r="F83" s="5">
        <v>306000</v>
      </c>
    </row>
    <row r="84" spans="1:6" x14ac:dyDescent="0.25">
      <c r="A84" t="s">
        <v>112</v>
      </c>
      <c r="C84" t="s">
        <v>164</v>
      </c>
      <c r="D84" t="str">
        <f t="shared" si="2"/>
        <v>0301</v>
      </c>
      <c r="F84" s="5">
        <v>60000</v>
      </c>
    </row>
    <row r="85" spans="1:6" x14ac:dyDescent="0.25">
      <c r="A85" t="s">
        <v>112</v>
      </c>
      <c r="C85" t="s">
        <v>165</v>
      </c>
      <c r="D85" t="str">
        <f t="shared" si="2"/>
        <v>0301</v>
      </c>
      <c r="F85" s="5">
        <v>554000</v>
      </c>
    </row>
    <row r="86" spans="1:6" x14ac:dyDescent="0.25">
      <c r="A86" t="s">
        <v>112</v>
      </c>
      <c r="C86" t="s">
        <v>167</v>
      </c>
      <c r="D86" t="str">
        <f t="shared" si="2"/>
        <v>0301</v>
      </c>
      <c r="F86" s="5">
        <v>38000</v>
      </c>
    </row>
    <row r="87" spans="1:6" x14ac:dyDescent="0.25">
      <c r="A87" t="s">
        <v>112</v>
      </c>
      <c r="C87" t="s">
        <v>168</v>
      </c>
      <c r="D87" t="str">
        <f t="shared" si="2"/>
        <v>0301</v>
      </c>
      <c r="F87" s="5">
        <v>789000</v>
      </c>
    </row>
    <row r="88" spans="1:6" x14ac:dyDescent="0.25">
      <c r="A88" t="s">
        <v>112</v>
      </c>
      <c r="C88" t="s">
        <v>169</v>
      </c>
      <c r="D88" t="str">
        <f t="shared" si="2"/>
        <v>0301</v>
      </c>
      <c r="F88" s="5">
        <v>15000</v>
      </c>
    </row>
    <row r="89" spans="1:6" x14ac:dyDescent="0.25">
      <c r="A89" t="s">
        <v>112</v>
      </c>
      <c r="C89" t="s">
        <v>171</v>
      </c>
      <c r="D89" t="str">
        <f t="shared" si="2"/>
        <v>0301</v>
      </c>
      <c r="F89" s="5">
        <v>680000</v>
      </c>
    </row>
    <row r="90" spans="1:6" x14ac:dyDescent="0.25">
      <c r="A90" t="s">
        <v>112</v>
      </c>
      <c r="C90" t="s">
        <v>172</v>
      </c>
      <c r="D90" t="str">
        <f t="shared" si="2"/>
        <v>0301</v>
      </c>
      <c r="F90" s="5">
        <v>751500</v>
      </c>
    </row>
    <row r="91" spans="1:6" x14ac:dyDescent="0.25">
      <c r="A91" t="s">
        <v>112</v>
      </c>
      <c r="C91" t="s">
        <v>173</v>
      </c>
      <c r="D91" t="str">
        <f t="shared" si="2"/>
        <v>0301</v>
      </c>
      <c r="F91" s="5">
        <v>1306000</v>
      </c>
    </row>
    <row r="92" spans="1:6" x14ac:dyDescent="0.25">
      <c r="A92" t="s">
        <v>112</v>
      </c>
      <c r="C92" t="s">
        <v>174</v>
      </c>
      <c r="D92" t="str">
        <f t="shared" si="2"/>
        <v>0301</v>
      </c>
      <c r="F92" s="5">
        <v>58500</v>
      </c>
    </row>
    <row r="93" spans="1:6" x14ac:dyDescent="0.25">
      <c r="A93" t="s">
        <v>112</v>
      </c>
      <c r="C93" t="s">
        <v>178</v>
      </c>
      <c r="D93" t="str">
        <f t="shared" si="2"/>
        <v>0301</v>
      </c>
      <c r="F93" s="5">
        <v>5250538</v>
      </c>
    </row>
    <row r="94" spans="1:6" x14ac:dyDescent="0.25">
      <c r="A94" t="s">
        <v>112</v>
      </c>
      <c r="C94" t="s">
        <v>131</v>
      </c>
      <c r="D94" t="str">
        <f t="shared" si="2"/>
        <v>0301</v>
      </c>
      <c r="F94" s="5">
        <v>180000</v>
      </c>
    </row>
    <row r="95" spans="1:6" x14ac:dyDescent="0.25">
      <c r="A95" t="s">
        <v>112</v>
      </c>
      <c r="C95" t="s">
        <v>175</v>
      </c>
      <c r="D95" t="str">
        <f t="shared" si="2"/>
        <v>0301</v>
      </c>
      <c r="F95" s="5">
        <v>6566161</v>
      </c>
    </row>
    <row r="96" spans="1:6" x14ac:dyDescent="0.25">
      <c r="A96" t="s">
        <v>112</v>
      </c>
      <c r="C96" t="s">
        <v>176</v>
      </c>
      <c r="D96" t="str">
        <f t="shared" si="2"/>
        <v>0301</v>
      </c>
      <c r="F96" s="5">
        <v>50000</v>
      </c>
    </row>
    <row r="97" spans="1:6" x14ac:dyDescent="0.25">
      <c r="A97" t="s">
        <v>112</v>
      </c>
      <c r="C97" t="s">
        <v>177</v>
      </c>
      <c r="D97" t="str">
        <f t="shared" si="2"/>
        <v>0301</v>
      </c>
      <c r="F97" s="5">
        <v>424760</v>
      </c>
    </row>
    <row r="98" spans="1:6" x14ac:dyDescent="0.25">
      <c r="A98" t="s">
        <v>113</v>
      </c>
      <c r="C98" t="s">
        <v>162</v>
      </c>
      <c r="D98" t="str">
        <f t="shared" ref="D98:D129" si="3">_xlfn.IFNA(VLOOKUP(C98,Nummer,2,FALSE),"")</f>
        <v>0301</v>
      </c>
      <c r="F98" s="5">
        <v>37500</v>
      </c>
    </row>
    <row r="99" spans="1:6" x14ac:dyDescent="0.25">
      <c r="A99" t="s">
        <v>113</v>
      </c>
      <c r="C99" t="s">
        <v>164</v>
      </c>
      <c r="D99" t="str">
        <f t="shared" si="3"/>
        <v>0301</v>
      </c>
      <c r="F99" s="5">
        <v>391518</v>
      </c>
    </row>
    <row r="100" spans="1:6" x14ac:dyDescent="0.25">
      <c r="A100" t="s">
        <v>113</v>
      </c>
      <c r="C100" t="s">
        <v>167</v>
      </c>
      <c r="D100" t="str">
        <f t="shared" si="3"/>
        <v>0301</v>
      </c>
      <c r="F100" s="5">
        <v>350000</v>
      </c>
    </row>
    <row r="101" spans="1:6" x14ac:dyDescent="0.25">
      <c r="A101" t="s">
        <v>113</v>
      </c>
      <c r="C101" t="s">
        <v>171</v>
      </c>
      <c r="D101" t="str">
        <f t="shared" si="3"/>
        <v>0301</v>
      </c>
      <c r="F101" s="5">
        <v>309596</v>
      </c>
    </row>
    <row r="102" spans="1:6" x14ac:dyDescent="0.25">
      <c r="A102" t="s">
        <v>113</v>
      </c>
      <c r="C102" t="s">
        <v>172</v>
      </c>
      <c r="D102" t="str">
        <f t="shared" si="3"/>
        <v>0301</v>
      </c>
      <c r="F102" s="5">
        <v>353900</v>
      </c>
    </row>
    <row r="103" spans="1:6" x14ac:dyDescent="0.25">
      <c r="A103" t="s">
        <v>113</v>
      </c>
      <c r="C103" t="s">
        <v>173</v>
      </c>
      <c r="D103" t="str">
        <f t="shared" si="3"/>
        <v>0301</v>
      </c>
      <c r="F103" s="5">
        <v>130000</v>
      </c>
    </row>
    <row r="104" spans="1:6" x14ac:dyDescent="0.25">
      <c r="A104" t="s">
        <v>114</v>
      </c>
      <c r="B104" t="s">
        <v>181</v>
      </c>
      <c r="C104" t="s">
        <v>160</v>
      </c>
      <c r="D104" t="str">
        <f t="shared" si="3"/>
        <v>0301</v>
      </c>
      <c r="F104" s="5">
        <v>600000</v>
      </c>
    </row>
    <row r="105" spans="1:6" x14ac:dyDescent="0.25">
      <c r="A105" t="s">
        <v>114</v>
      </c>
      <c r="B105" t="s">
        <v>179</v>
      </c>
      <c r="C105" t="s">
        <v>162</v>
      </c>
      <c r="D105" t="str">
        <f t="shared" si="3"/>
        <v>0301</v>
      </c>
      <c r="F105" s="5">
        <v>300000</v>
      </c>
    </row>
    <row r="106" spans="1:6" x14ac:dyDescent="0.25">
      <c r="A106" t="s">
        <v>114</v>
      </c>
      <c r="B106" t="s">
        <v>180</v>
      </c>
      <c r="C106" t="s">
        <v>162</v>
      </c>
      <c r="D106" t="str">
        <f t="shared" si="3"/>
        <v>0301</v>
      </c>
      <c r="F106" s="5">
        <v>600000</v>
      </c>
    </row>
    <row r="107" spans="1:6" x14ac:dyDescent="0.25">
      <c r="A107" t="s">
        <v>114</v>
      </c>
      <c r="B107" t="s">
        <v>182</v>
      </c>
      <c r="C107" t="s">
        <v>163</v>
      </c>
      <c r="D107" t="str">
        <f t="shared" si="3"/>
        <v>0301</v>
      </c>
      <c r="F107" s="5">
        <v>232000</v>
      </c>
    </row>
    <row r="108" spans="1:6" x14ac:dyDescent="0.25">
      <c r="A108" t="s">
        <v>114</v>
      </c>
      <c r="B108" t="s">
        <v>183</v>
      </c>
      <c r="C108" t="s">
        <v>163</v>
      </c>
      <c r="D108" t="str">
        <f t="shared" ref="D108" si="4">_xlfn.IFNA(VLOOKUP(C108,Nummer,2,FALSE),"")</f>
        <v>0301</v>
      </c>
      <c r="F108" s="5">
        <v>250000</v>
      </c>
    </row>
    <row r="109" spans="1:6" x14ac:dyDescent="0.25">
      <c r="A109" t="s">
        <v>114</v>
      </c>
      <c r="B109" t="s">
        <v>184</v>
      </c>
      <c r="C109" t="s">
        <v>164</v>
      </c>
      <c r="D109" t="str">
        <f t="shared" si="3"/>
        <v>0301</v>
      </c>
      <c r="F109" s="5">
        <v>250000</v>
      </c>
    </row>
    <row r="110" spans="1:6" x14ac:dyDescent="0.25">
      <c r="A110" t="s">
        <v>114</v>
      </c>
      <c r="B110" t="s">
        <v>185</v>
      </c>
      <c r="C110" t="s">
        <v>165</v>
      </c>
      <c r="D110" t="str">
        <f t="shared" si="3"/>
        <v>0301</v>
      </c>
      <c r="F110" s="5">
        <v>250000</v>
      </c>
    </row>
    <row r="111" spans="1:6" x14ac:dyDescent="0.25">
      <c r="A111" t="s">
        <v>114</v>
      </c>
      <c r="B111" t="s">
        <v>186</v>
      </c>
      <c r="C111" t="s">
        <v>165</v>
      </c>
      <c r="D111" t="str">
        <f t="shared" ref="D111" si="5">_xlfn.IFNA(VLOOKUP(C111,Nummer,2,FALSE),"")</f>
        <v>0301</v>
      </c>
      <c r="F111" s="5">
        <v>300000</v>
      </c>
    </row>
    <row r="112" spans="1:6" x14ac:dyDescent="0.25">
      <c r="A112" t="s">
        <v>114</v>
      </c>
      <c r="B112" t="s">
        <v>187</v>
      </c>
      <c r="C112" t="s">
        <v>167</v>
      </c>
      <c r="D112" t="str">
        <f t="shared" si="3"/>
        <v>0301</v>
      </c>
      <c r="F112" s="5">
        <v>500000</v>
      </c>
    </row>
    <row r="113" spans="1:6" x14ac:dyDescent="0.25">
      <c r="A113" t="s">
        <v>114</v>
      </c>
      <c r="B113" t="s">
        <v>188</v>
      </c>
      <c r="C113" t="s">
        <v>169</v>
      </c>
      <c r="D113" t="str">
        <f t="shared" si="3"/>
        <v>0301</v>
      </c>
      <c r="F113" s="5">
        <v>600000</v>
      </c>
    </row>
    <row r="114" spans="1:6" x14ac:dyDescent="0.25">
      <c r="A114" t="s">
        <v>114</v>
      </c>
      <c r="B114" t="s">
        <v>180</v>
      </c>
      <c r="C114" t="s">
        <v>172</v>
      </c>
      <c r="D114" t="str">
        <f t="shared" si="3"/>
        <v>0301</v>
      </c>
      <c r="F114" s="5">
        <v>600000</v>
      </c>
    </row>
    <row r="115" spans="1:6" x14ac:dyDescent="0.25">
      <c r="A115" t="s">
        <v>114</v>
      </c>
      <c r="B115" t="s">
        <v>189</v>
      </c>
      <c r="C115" t="s">
        <v>173</v>
      </c>
      <c r="D115" t="str">
        <f t="shared" si="3"/>
        <v>0301</v>
      </c>
      <c r="F115" s="5">
        <v>100000</v>
      </c>
    </row>
    <row r="116" spans="1:6" x14ac:dyDescent="0.25">
      <c r="A116" t="s">
        <v>114</v>
      </c>
      <c r="B116" t="s">
        <v>190</v>
      </c>
      <c r="C116" t="s">
        <v>174</v>
      </c>
      <c r="D116" t="str">
        <f t="shared" si="3"/>
        <v>0301</v>
      </c>
      <c r="F116" s="5">
        <v>200000</v>
      </c>
    </row>
    <row r="117" spans="1:6" x14ac:dyDescent="0.25">
      <c r="A117" t="s">
        <v>114</v>
      </c>
      <c r="B117" t="s">
        <v>191</v>
      </c>
      <c r="C117" t="s">
        <v>131</v>
      </c>
      <c r="D117" t="str">
        <f t="shared" si="3"/>
        <v>0301</v>
      </c>
      <c r="F117" s="5">
        <v>48016</v>
      </c>
    </row>
    <row r="118" spans="1:6" x14ac:dyDescent="0.25">
      <c r="A118" t="s">
        <v>114</v>
      </c>
      <c r="B118" t="s">
        <v>192</v>
      </c>
      <c r="C118" t="s">
        <v>131</v>
      </c>
      <c r="D118" t="str">
        <f t="shared" si="3"/>
        <v>0301</v>
      </c>
      <c r="F118" s="5">
        <v>340172</v>
      </c>
    </row>
    <row r="119" spans="1:6" x14ac:dyDescent="0.25">
      <c r="A119" t="s">
        <v>114</v>
      </c>
      <c r="B119" t="s">
        <v>193</v>
      </c>
      <c r="C119" t="s">
        <v>131</v>
      </c>
      <c r="D119" t="str">
        <f t="shared" si="3"/>
        <v>0301</v>
      </c>
      <c r="F119" s="5">
        <v>800000</v>
      </c>
    </row>
    <row r="120" spans="1:6" x14ac:dyDescent="0.25">
      <c r="A120" t="s">
        <v>114</v>
      </c>
      <c r="B120" t="s">
        <v>194</v>
      </c>
      <c r="C120" t="s">
        <v>175</v>
      </c>
      <c r="D120" t="str">
        <f t="shared" si="3"/>
        <v>0301</v>
      </c>
      <c r="F120" s="5">
        <v>200000</v>
      </c>
    </row>
    <row r="121" spans="1:6" x14ac:dyDescent="0.25">
      <c r="A121" t="s">
        <v>114</v>
      </c>
      <c r="B121" t="s">
        <v>195</v>
      </c>
      <c r="C121" t="s">
        <v>175</v>
      </c>
      <c r="D121" t="str">
        <f t="shared" si="3"/>
        <v>0301</v>
      </c>
      <c r="F121" s="5">
        <v>600000</v>
      </c>
    </row>
    <row r="122" spans="1:6" x14ac:dyDescent="0.25">
      <c r="A122" t="s">
        <v>114</v>
      </c>
      <c r="B122" t="s">
        <v>196</v>
      </c>
      <c r="C122" t="s">
        <v>177</v>
      </c>
      <c r="D122" t="str">
        <f t="shared" si="3"/>
        <v>0301</v>
      </c>
      <c r="F122" s="5">
        <v>116713</v>
      </c>
    </row>
    <row r="123" spans="1:6" x14ac:dyDescent="0.25">
      <c r="A123" t="s">
        <v>114</v>
      </c>
      <c r="B123" t="s">
        <v>197</v>
      </c>
      <c r="C123" t="s">
        <v>177</v>
      </c>
      <c r="D123" t="str">
        <f t="shared" si="3"/>
        <v>0301</v>
      </c>
      <c r="F123" s="5">
        <v>23000</v>
      </c>
    </row>
    <row r="124" spans="1:6" x14ac:dyDescent="0.25">
      <c r="A124" t="s">
        <v>112</v>
      </c>
      <c r="C124" t="s">
        <v>45</v>
      </c>
      <c r="D124" t="str">
        <f t="shared" si="3"/>
        <v>3025</v>
      </c>
      <c r="F124" s="5">
        <v>2625450</v>
      </c>
    </row>
    <row r="125" spans="1:6" x14ac:dyDescent="0.25">
      <c r="A125" t="s">
        <v>112</v>
      </c>
      <c r="C125" t="s">
        <v>43</v>
      </c>
      <c r="D125" t="str">
        <f t="shared" si="3"/>
        <v>3024</v>
      </c>
      <c r="F125" s="5">
        <v>1363475</v>
      </c>
    </row>
    <row r="126" spans="1:6" x14ac:dyDescent="0.25">
      <c r="A126" t="s">
        <v>112</v>
      </c>
      <c r="C126" t="s">
        <v>12</v>
      </c>
      <c r="D126" t="str">
        <f t="shared" si="3"/>
        <v>3005</v>
      </c>
      <c r="F126" s="5">
        <v>2129000</v>
      </c>
    </row>
    <row r="127" spans="1:6" x14ac:dyDescent="0.25">
      <c r="A127" t="s">
        <v>112</v>
      </c>
      <c r="C127" t="s">
        <v>73</v>
      </c>
      <c r="D127" t="str">
        <f t="shared" si="3"/>
        <v>3039</v>
      </c>
      <c r="F127" s="5">
        <v>107000</v>
      </c>
    </row>
    <row r="128" spans="1:6" x14ac:dyDescent="0.25">
      <c r="A128" t="s">
        <v>112</v>
      </c>
      <c r="C128" t="s">
        <v>77</v>
      </c>
      <c r="D128" t="str">
        <f t="shared" si="3"/>
        <v>3041</v>
      </c>
      <c r="F128" s="5">
        <v>448000</v>
      </c>
    </row>
    <row r="129" spans="1:6" x14ac:dyDescent="0.25">
      <c r="A129" t="s">
        <v>112</v>
      </c>
      <c r="C129" t="s">
        <v>83</v>
      </c>
      <c r="D129" t="str">
        <f t="shared" si="3"/>
        <v>3044</v>
      </c>
      <c r="F129" s="5">
        <v>178136</v>
      </c>
    </row>
    <row r="130" spans="1:6" x14ac:dyDescent="0.25">
      <c r="A130" t="s">
        <v>112</v>
      </c>
      <c r="C130" t="s">
        <v>71</v>
      </c>
      <c r="D130" t="str">
        <f t="shared" ref="D130:D193" si="6">_xlfn.IFNA(VLOOKUP(C130,Nummer,2,FALSE),"")</f>
        <v>3038</v>
      </c>
      <c r="F130" s="5">
        <v>751720</v>
      </c>
    </row>
    <row r="131" spans="1:6" x14ac:dyDescent="0.25">
      <c r="A131" t="s">
        <v>112</v>
      </c>
      <c r="C131" t="s">
        <v>14</v>
      </c>
      <c r="D131" t="str">
        <f t="shared" si="6"/>
        <v>3006</v>
      </c>
      <c r="F131" s="5">
        <v>1519679</v>
      </c>
    </row>
    <row r="132" spans="1:6" x14ac:dyDescent="0.25">
      <c r="A132" t="s">
        <v>112</v>
      </c>
      <c r="C132" t="s">
        <v>87</v>
      </c>
      <c r="D132" t="str">
        <f t="shared" si="6"/>
        <v>3046</v>
      </c>
      <c r="F132" s="5">
        <v>218000</v>
      </c>
    </row>
    <row r="133" spans="1:6" x14ac:dyDescent="0.25">
      <c r="A133" t="s">
        <v>112</v>
      </c>
      <c r="C133" t="s">
        <v>93</v>
      </c>
      <c r="D133" t="str">
        <f t="shared" si="6"/>
        <v>3049</v>
      </c>
      <c r="F133" s="5">
        <v>443000</v>
      </c>
    </row>
    <row r="134" spans="1:6" x14ac:dyDescent="0.25">
      <c r="A134" t="s">
        <v>112</v>
      </c>
      <c r="C134" t="s">
        <v>89</v>
      </c>
      <c r="D134" t="str">
        <f t="shared" si="6"/>
        <v>3047</v>
      </c>
      <c r="F134" s="5">
        <v>569000</v>
      </c>
    </row>
    <row r="135" spans="1:6" x14ac:dyDescent="0.25">
      <c r="A135" t="s">
        <v>112</v>
      </c>
      <c r="C135" t="s">
        <v>75</v>
      </c>
      <c r="D135" t="str">
        <f t="shared" si="6"/>
        <v>3040</v>
      </c>
      <c r="F135" s="5">
        <v>318000</v>
      </c>
    </row>
    <row r="136" spans="1:6" x14ac:dyDescent="0.25">
      <c r="A136" t="s">
        <v>112</v>
      </c>
      <c r="C136" t="s">
        <v>99</v>
      </c>
      <c r="D136" t="str">
        <f t="shared" si="6"/>
        <v>3052</v>
      </c>
      <c r="F136" s="5">
        <v>104000</v>
      </c>
    </row>
    <row r="137" spans="1:6" x14ac:dyDescent="0.25">
      <c r="A137" t="s">
        <v>112</v>
      </c>
      <c r="C137" t="s">
        <v>16</v>
      </c>
      <c r="D137" t="str">
        <f t="shared" si="6"/>
        <v>3007</v>
      </c>
      <c r="F137" s="5">
        <v>2427000</v>
      </c>
    </row>
    <row r="138" spans="1:6" x14ac:dyDescent="0.25">
      <c r="A138" t="s">
        <v>112</v>
      </c>
      <c r="C138" t="s">
        <v>85</v>
      </c>
      <c r="D138" t="str">
        <f t="shared" si="6"/>
        <v>3045</v>
      </c>
      <c r="F138" s="5">
        <v>290000</v>
      </c>
    </row>
    <row r="139" spans="1:6" x14ac:dyDescent="0.25">
      <c r="A139" t="s">
        <v>112</v>
      </c>
      <c r="C139" t="s">
        <v>91</v>
      </c>
      <c r="D139" t="str">
        <f t="shared" si="6"/>
        <v>3048</v>
      </c>
      <c r="F139" s="5">
        <v>1750800</v>
      </c>
    </row>
    <row r="140" spans="1:6" x14ac:dyDescent="0.25">
      <c r="A140" t="s">
        <v>112</v>
      </c>
      <c r="C140" t="s">
        <v>81</v>
      </c>
      <c r="D140" t="str">
        <f t="shared" si="6"/>
        <v>3043</v>
      </c>
      <c r="F140" s="5">
        <v>478000</v>
      </c>
    </row>
    <row r="141" spans="1:6" x14ac:dyDescent="0.25">
      <c r="A141" t="s">
        <v>113</v>
      </c>
      <c r="C141" t="s">
        <v>45</v>
      </c>
      <c r="D141" t="str">
        <f t="shared" si="6"/>
        <v>3025</v>
      </c>
      <c r="F141" s="5">
        <v>64500</v>
      </c>
    </row>
    <row r="142" spans="1:6" x14ac:dyDescent="0.25">
      <c r="A142" t="s">
        <v>113</v>
      </c>
      <c r="C142" t="s">
        <v>12</v>
      </c>
      <c r="D142" t="str">
        <f t="shared" si="6"/>
        <v>3005</v>
      </c>
      <c r="F142" s="5">
        <v>76500</v>
      </c>
    </row>
    <row r="143" spans="1:6" x14ac:dyDescent="0.25">
      <c r="A143" t="s">
        <v>113</v>
      </c>
      <c r="C143" t="s">
        <v>77</v>
      </c>
      <c r="D143" t="str">
        <f t="shared" si="6"/>
        <v>3041</v>
      </c>
      <c r="F143" s="5">
        <v>15000</v>
      </c>
    </row>
    <row r="144" spans="1:6" x14ac:dyDescent="0.25">
      <c r="A144" t="s">
        <v>113</v>
      </c>
      <c r="C144" t="s">
        <v>14</v>
      </c>
      <c r="D144" t="str">
        <f t="shared" si="6"/>
        <v>3006</v>
      </c>
      <c r="F144" s="5">
        <v>100000</v>
      </c>
    </row>
    <row r="145" spans="1:6" x14ac:dyDescent="0.25">
      <c r="A145" t="s">
        <v>113</v>
      </c>
      <c r="C145" t="s">
        <v>99</v>
      </c>
      <c r="D145" t="str">
        <f t="shared" si="6"/>
        <v>3052</v>
      </c>
      <c r="F145" s="5">
        <v>15000</v>
      </c>
    </row>
    <row r="146" spans="1:6" x14ac:dyDescent="0.25">
      <c r="A146" t="s">
        <v>113</v>
      </c>
      <c r="C146" t="s">
        <v>16</v>
      </c>
      <c r="D146" t="str">
        <f t="shared" si="6"/>
        <v>3007</v>
      </c>
      <c r="F146" s="5">
        <v>87104</v>
      </c>
    </row>
    <row r="147" spans="1:6" x14ac:dyDescent="0.25">
      <c r="A147" t="s">
        <v>113</v>
      </c>
      <c r="C147" t="s">
        <v>81</v>
      </c>
      <c r="D147" t="str">
        <f t="shared" si="6"/>
        <v>3043</v>
      </c>
      <c r="F147" s="5">
        <v>27000</v>
      </c>
    </row>
    <row r="148" spans="1:6" x14ac:dyDescent="0.25">
      <c r="A148" t="s">
        <v>114</v>
      </c>
      <c r="B148" t="s">
        <v>198</v>
      </c>
      <c r="C148" t="s">
        <v>45</v>
      </c>
      <c r="D148" t="str">
        <f t="shared" si="6"/>
        <v>3025</v>
      </c>
      <c r="F148" s="5">
        <v>300000</v>
      </c>
    </row>
    <row r="149" spans="1:6" x14ac:dyDescent="0.25">
      <c r="A149" t="s">
        <v>114</v>
      </c>
      <c r="B149" t="s">
        <v>199</v>
      </c>
      <c r="C149" t="s">
        <v>43</v>
      </c>
      <c r="D149" t="str">
        <f t="shared" si="6"/>
        <v>3024</v>
      </c>
      <c r="F149" s="5">
        <v>300000</v>
      </c>
    </row>
    <row r="150" spans="1:6" x14ac:dyDescent="0.25">
      <c r="A150" t="s">
        <v>114</v>
      </c>
      <c r="B150" t="s">
        <v>200</v>
      </c>
      <c r="C150" t="s">
        <v>43</v>
      </c>
      <c r="D150" t="str">
        <f t="shared" si="6"/>
        <v>3024</v>
      </c>
      <c r="F150" s="5">
        <v>200000</v>
      </c>
    </row>
    <row r="151" spans="1:6" x14ac:dyDescent="0.25">
      <c r="A151" t="s">
        <v>114</v>
      </c>
      <c r="B151" t="s">
        <v>201</v>
      </c>
      <c r="C151" t="s">
        <v>12</v>
      </c>
      <c r="D151" t="str">
        <f t="shared" si="6"/>
        <v>3005</v>
      </c>
      <c r="F151" s="5">
        <v>300000</v>
      </c>
    </row>
    <row r="152" spans="1:6" x14ac:dyDescent="0.25">
      <c r="A152" t="s">
        <v>114</v>
      </c>
      <c r="B152" t="s">
        <v>202</v>
      </c>
      <c r="C152" t="s">
        <v>12</v>
      </c>
      <c r="D152" t="str">
        <f t="shared" si="6"/>
        <v>3005</v>
      </c>
      <c r="F152" s="5">
        <v>453000</v>
      </c>
    </row>
    <row r="153" spans="1:6" x14ac:dyDescent="0.25">
      <c r="A153" t="s">
        <v>114</v>
      </c>
      <c r="B153" t="s">
        <v>203</v>
      </c>
      <c r="C153" t="s">
        <v>12</v>
      </c>
      <c r="D153" t="str">
        <f t="shared" si="6"/>
        <v>3005</v>
      </c>
      <c r="F153" s="5">
        <v>700000</v>
      </c>
    </row>
    <row r="154" spans="1:6" x14ac:dyDescent="0.25">
      <c r="A154" t="s">
        <v>114</v>
      </c>
      <c r="B154" t="s">
        <v>204</v>
      </c>
      <c r="C154" t="s">
        <v>73</v>
      </c>
      <c r="D154" t="str">
        <f t="shared" si="6"/>
        <v>3039</v>
      </c>
      <c r="F154" s="5">
        <v>240000</v>
      </c>
    </row>
    <row r="155" spans="1:6" x14ac:dyDescent="0.25">
      <c r="A155" t="s">
        <v>114</v>
      </c>
      <c r="B155" t="s">
        <v>204</v>
      </c>
      <c r="C155" t="s">
        <v>77</v>
      </c>
      <c r="D155" t="str">
        <f t="shared" si="6"/>
        <v>3041</v>
      </c>
      <c r="F155" s="5">
        <v>300000</v>
      </c>
    </row>
    <row r="156" spans="1:6" x14ac:dyDescent="0.25">
      <c r="A156" t="s">
        <v>114</v>
      </c>
      <c r="B156" t="s">
        <v>204</v>
      </c>
      <c r="C156" t="s">
        <v>83</v>
      </c>
      <c r="D156" t="str">
        <f t="shared" si="6"/>
        <v>3044</v>
      </c>
      <c r="F156" s="5">
        <v>322000</v>
      </c>
    </row>
    <row r="157" spans="1:6" x14ac:dyDescent="0.25">
      <c r="A157" t="s">
        <v>114</v>
      </c>
      <c r="B157" t="s">
        <v>205</v>
      </c>
      <c r="C157" t="s">
        <v>71</v>
      </c>
      <c r="D157" t="str">
        <f t="shared" si="6"/>
        <v>3038</v>
      </c>
      <c r="F157" s="5">
        <v>200000</v>
      </c>
    </row>
    <row r="158" spans="1:6" x14ac:dyDescent="0.25">
      <c r="A158" t="s">
        <v>114</v>
      </c>
      <c r="B158" t="s">
        <v>208</v>
      </c>
      <c r="C158" t="s">
        <v>14</v>
      </c>
      <c r="D158" t="str">
        <f t="shared" si="6"/>
        <v>3006</v>
      </c>
      <c r="F158" s="5">
        <v>200000</v>
      </c>
    </row>
    <row r="159" spans="1:6" x14ac:dyDescent="0.25">
      <c r="A159" t="s">
        <v>114</v>
      </c>
      <c r="B159" t="s">
        <v>206</v>
      </c>
      <c r="C159" t="s">
        <v>14</v>
      </c>
      <c r="D159" t="str">
        <f t="shared" si="6"/>
        <v>3006</v>
      </c>
      <c r="F159" s="5">
        <v>200000</v>
      </c>
    </row>
    <row r="160" spans="1:6" x14ac:dyDescent="0.25">
      <c r="A160" t="s">
        <v>114</v>
      </c>
      <c r="B160" t="s">
        <v>207</v>
      </c>
      <c r="C160" t="s">
        <v>14</v>
      </c>
      <c r="D160" t="str">
        <f t="shared" si="6"/>
        <v>3006</v>
      </c>
      <c r="F160" s="5">
        <v>200000</v>
      </c>
    </row>
    <row r="161" spans="1:6" x14ac:dyDescent="0.25">
      <c r="A161" t="s">
        <v>114</v>
      </c>
      <c r="B161" t="s">
        <v>209</v>
      </c>
      <c r="C161" t="s">
        <v>93</v>
      </c>
      <c r="D161" t="str">
        <f t="shared" si="6"/>
        <v>3049</v>
      </c>
      <c r="F161" s="5">
        <v>300000</v>
      </c>
    </row>
    <row r="162" spans="1:6" x14ac:dyDescent="0.25">
      <c r="A162" t="s">
        <v>114</v>
      </c>
      <c r="B162" t="s">
        <v>210</v>
      </c>
      <c r="C162" t="s">
        <v>75</v>
      </c>
      <c r="D162" t="str">
        <f t="shared" si="6"/>
        <v>3040</v>
      </c>
      <c r="F162" s="5">
        <v>200000</v>
      </c>
    </row>
    <row r="163" spans="1:6" x14ac:dyDescent="0.25">
      <c r="A163" t="s">
        <v>114</v>
      </c>
      <c r="B163" t="s">
        <v>204</v>
      </c>
      <c r="C163" t="s">
        <v>75</v>
      </c>
      <c r="D163" t="str">
        <f t="shared" si="6"/>
        <v>3040</v>
      </c>
      <c r="F163" s="5">
        <v>300000</v>
      </c>
    </row>
    <row r="164" spans="1:6" x14ac:dyDescent="0.25">
      <c r="A164" t="s">
        <v>114</v>
      </c>
      <c r="B164" t="s">
        <v>211</v>
      </c>
      <c r="C164" t="s">
        <v>99</v>
      </c>
      <c r="D164" t="str">
        <f t="shared" si="6"/>
        <v>3052</v>
      </c>
      <c r="F164" s="5">
        <v>200000</v>
      </c>
    </row>
    <row r="165" spans="1:6" x14ac:dyDescent="0.25">
      <c r="A165" t="s">
        <v>114</v>
      </c>
      <c r="B165" t="s">
        <v>212</v>
      </c>
      <c r="C165" t="s">
        <v>16</v>
      </c>
      <c r="D165" t="str">
        <f t="shared" si="6"/>
        <v>3007</v>
      </c>
      <c r="F165" s="5">
        <v>100000</v>
      </c>
    </row>
    <row r="166" spans="1:6" x14ac:dyDescent="0.25">
      <c r="A166" t="s">
        <v>114</v>
      </c>
      <c r="B166" t="s">
        <v>213</v>
      </c>
      <c r="C166" t="s">
        <v>16</v>
      </c>
      <c r="D166" t="str">
        <f t="shared" si="6"/>
        <v>3007</v>
      </c>
      <c r="F166" s="5">
        <v>300000</v>
      </c>
    </row>
    <row r="167" spans="1:6" x14ac:dyDescent="0.25">
      <c r="A167" t="s">
        <v>114</v>
      </c>
      <c r="B167" t="s">
        <v>214</v>
      </c>
      <c r="C167" t="s">
        <v>85</v>
      </c>
      <c r="D167" t="str">
        <f t="shared" si="6"/>
        <v>3045</v>
      </c>
      <c r="F167" s="5">
        <v>20000</v>
      </c>
    </row>
    <row r="168" spans="1:6" x14ac:dyDescent="0.25">
      <c r="A168" t="s">
        <v>114</v>
      </c>
      <c r="B168" t="s">
        <v>215</v>
      </c>
      <c r="C168" t="s">
        <v>85</v>
      </c>
      <c r="D168" t="str">
        <f t="shared" si="6"/>
        <v>3045</v>
      </c>
      <c r="F168" s="5">
        <v>370000</v>
      </c>
    </row>
    <row r="169" spans="1:6" x14ac:dyDescent="0.25">
      <c r="A169" t="s">
        <v>114</v>
      </c>
      <c r="B169" t="s">
        <v>216</v>
      </c>
      <c r="C169" t="s">
        <v>91</v>
      </c>
      <c r="D169" t="str">
        <f t="shared" si="6"/>
        <v>3048</v>
      </c>
      <c r="F169" s="5">
        <v>300000</v>
      </c>
    </row>
    <row r="170" spans="1:6" x14ac:dyDescent="0.25">
      <c r="A170" t="s">
        <v>114</v>
      </c>
      <c r="B170" t="s">
        <v>217</v>
      </c>
      <c r="C170" t="s">
        <v>81</v>
      </c>
      <c r="D170" t="str">
        <f t="shared" si="6"/>
        <v>3043</v>
      </c>
      <c r="F170" s="5">
        <v>234718</v>
      </c>
    </row>
    <row r="171" spans="1:6" x14ac:dyDescent="0.25">
      <c r="A171" t="s">
        <v>114</v>
      </c>
      <c r="B171" t="s">
        <v>218</v>
      </c>
      <c r="C171" t="s">
        <v>81</v>
      </c>
      <c r="D171" t="str">
        <f t="shared" si="6"/>
        <v>3043</v>
      </c>
      <c r="F171" s="5">
        <v>300000</v>
      </c>
    </row>
    <row r="172" spans="1:6" x14ac:dyDescent="0.25">
      <c r="A172" t="s">
        <v>219</v>
      </c>
      <c r="B172" t="s">
        <v>220</v>
      </c>
      <c r="C172" t="s">
        <v>10</v>
      </c>
      <c r="D172" t="str">
        <f t="shared" si="6"/>
        <v>3004</v>
      </c>
      <c r="F172" s="5">
        <v>150000</v>
      </c>
    </row>
    <row r="173" spans="1:6" x14ac:dyDescent="0.25">
      <c r="A173" t="s">
        <v>219</v>
      </c>
      <c r="B173" t="s">
        <v>221</v>
      </c>
      <c r="C173" t="s">
        <v>132</v>
      </c>
      <c r="D173" t="str">
        <f t="shared" si="6"/>
        <v>3018</v>
      </c>
      <c r="F173" s="5">
        <v>200000</v>
      </c>
    </row>
    <row r="174" spans="1:6" x14ac:dyDescent="0.25">
      <c r="A174" t="s">
        <v>219</v>
      </c>
      <c r="B174" t="s">
        <v>222</v>
      </c>
      <c r="C174" t="s">
        <v>4</v>
      </c>
      <c r="D174" t="str">
        <f t="shared" si="6"/>
        <v>3001</v>
      </c>
      <c r="F174" s="5">
        <v>300000</v>
      </c>
    </row>
    <row r="175" spans="1:6" x14ac:dyDescent="0.25">
      <c r="A175" t="s">
        <v>219</v>
      </c>
      <c r="B175" t="s">
        <v>223</v>
      </c>
      <c r="C175" t="s">
        <v>4</v>
      </c>
      <c r="D175" t="str">
        <f t="shared" si="6"/>
        <v>3001</v>
      </c>
      <c r="F175" s="5">
        <v>172465</v>
      </c>
    </row>
    <row r="176" spans="1:6" x14ac:dyDescent="0.25">
      <c r="A176" t="s">
        <v>219</v>
      </c>
      <c r="B176" t="s">
        <v>224</v>
      </c>
      <c r="C176" t="s">
        <v>24</v>
      </c>
      <c r="D176" t="str">
        <f t="shared" si="6"/>
        <v>3014</v>
      </c>
      <c r="E176" t="s">
        <v>140</v>
      </c>
      <c r="F176" s="5">
        <v>95000</v>
      </c>
    </row>
    <row r="177" spans="1:6" x14ac:dyDescent="0.25">
      <c r="A177" t="s">
        <v>219</v>
      </c>
      <c r="B177" t="s">
        <v>225</v>
      </c>
      <c r="C177" t="s">
        <v>24</v>
      </c>
      <c r="D177" t="str">
        <f t="shared" si="6"/>
        <v>3014</v>
      </c>
      <c r="E177" t="s">
        <v>140</v>
      </c>
      <c r="F177" s="5">
        <v>200000</v>
      </c>
    </row>
    <row r="178" spans="1:6" x14ac:dyDescent="0.25">
      <c r="A178" t="s">
        <v>219</v>
      </c>
      <c r="B178" t="s">
        <v>226</v>
      </c>
      <c r="C178" t="s">
        <v>6</v>
      </c>
      <c r="D178" t="str">
        <f t="shared" si="6"/>
        <v>3002</v>
      </c>
      <c r="F178" s="5">
        <v>300000</v>
      </c>
    </row>
    <row r="179" spans="1:6" x14ac:dyDescent="0.25">
      <c r="A179" t="s">
        <v>219</v>
      </c>
      <c r="B179" t="s">
        <v>227</v>
      </c>
      <c r="C179" t="s">
        <v>18</v>
      </c>
      <c r="D179" t="str">
        <f t="shared" si="6"/>
        <v>3011</v>
      </c>
      <c r="F179" s="5">
        <v>150000</v>
      </c>
    </row>
    <row r="180" spans="1:6" x14ac:dyDescent="0.25">
      <c r="A180" t="s">
        <v>219</v>
      </c>
      <c r="B180" t="s">
        <v>228</v>
      </c>
      <c r="C180" t="s">
        <v>14</v>
      </c>
      <c r="D180" t="str">
        <f t="shared" si="6"/>
        <v>3006</v>
      </c>
      <c r="F180" s="5">
        <v>500000</v>
      </c>
    </row>
    <row r="181" spans="1:6" x14ac:dyDescent="0.25">
      <c r="A181" t="s">
        <v>219</v>
      </c>
      <c r="B181" t="s">
        <v>229</v>
      </c>
      <c r="C181" t="s">
        <v>91</v>
      </c>
      <c r="D181" t="str">
        <f t="shared" si="6"/>
        <v>3048</v>
      </c>
      <c r="F181" s="5">
        <v>71000</v>
      </c>
    </row>
    <row r="182" spans="1:6" x14ac:dyDescent="0.25">
      <c r="A182" t="s">
        <v>219</v>
      </c>
      <c r="B182" t="s">
        <v>230</v>
      </c>
      <c r="C182" t="s">
        <v>39</v>
      </c>
      <c r="D182" t="str">
        <f t="shared" si="6"/>
        <v>3022</v>
      </c>
      <c r="F182" s="5">
        <v>100000</v>
      </c>
    </row>
    <row r="183" spans="1:6" x14ac:dyDescent="0.25">
      <c r="A183" t="s">
        <v>219</v>
      </c>
      <c r="B183" t="s">
        <v>231</v>
      </c>
      <c r="C183" t="s">
        <v>174</v>
      </c>
      <c r="D183" t="str">
        <f t="shared" si="6"/>
        <v>0301</v>
      </c>
      <c r="F183" s="5">
        <v>300000</v>
      </c>
    </row>
    <row r="184" spans="1:6" x14ac:dyDescent="0.25">
      <c r="A184" t="s">
        <v>219</v>
      </c>
      <c r="B184" t="s">
        <v>232</v>
      </c>
      <c r="C184" t="s">
        <v>175</v>
      </c>
      <c r="D184" t="str">
        <f t="shared" si="6"/>
        <v>0301</v>
      </c>
      <c r="F184" s="5">
        <v>150000</v>
      </c>
    </row>
    <row r="185" spans="1:6" x14ac:dyDescent="0.25">
      <c r="A185" t="s">
        <v>219</v>
      </c>
      <c r="B185" t="s">
        <v>233</v>
      </c>
      <c r="C185" t="s">
        <v>167</v>
      </c>
      <c r="D185" t="str">
        <f t="shared" si="6"/>
        <v>0301</v>
      </c>
      <c r="F185" s="5">
        <v>100000</v>
      </c>
    </row>
    <row r="186" spans="1:6" x14ac:dyDescent="0.25">
      <c r="A186" t="s">
        <v>219</v>
      </c>
      <c r="B186" t="s">
        <v>234</v>
      </c>
      <c r="C186" t="s">
        <v>169</v>
      </c>
      <c r="D186" t="str">
        <f t="shared" si="6"/>
        <v>0301</v>
      </c>
      <c r="F186" s="5">
        <v>150000</v>
      </c>
    </row>
    <row r="187" spans="1:6" x14ac:dyDescent="0.25">
      <c r="A187" t="s">
        <v>219</v>
      </c>
      <c r="B187" t="s">
        <v>235</v>
      </c>
      <c r="C187" t="s">
        <v>173</v>
      </c>
      <c r="D187" t="str">
        <f t="shared" si="6"/>
        <v>0301</v>
      </c>
      <c r="F187" s="5">
        <v>150000</v>
      </c>
    </row>
    <row r="188" spans="1:6" x14ac:dyDescent="0.25">
      <c r="A188" t="s">
        <v>219</v>
      </c>
      <c r="B188" t="s">
        <v>236</v>
      </c>
      <c r="C188" t="s">
        <v>162</v>
      </c>
      <c r="D188" t="str">
        <f t="shared" si="6"/>
        <v>0301</v>
      </c>
      <c r="F188" s="5">
        <v>100000</v>
      </c>
    </row>
    <row r="189" spans="1:6" x14ac:dyDescent="0.25">
      <c r="A189" t="s">
        <v>219</v>
      </c>
      <c r="B189" t="s">
        <v>237</v>
      </c>
      <c r="C189" t="s">
        <v>172</v>
      </c>
      <c r="D189" t="str">
        <f t="shared" si="6"/>
        <v>0301</v>
      </c>
      <c r="F189" s="5">
        <v>124000</v>
      </c>
    </row>
    <row r="190" spans="1:6" x14ac:dyDescent="0.25">
      <c r="A190" t="s">
        <v>219</v>
      </c>
      <c r="B190" t="s">
        <v>238</v>
      </c>
      <c r="C190" t="s">
        <v>165</v>
      </c>
      <c r="D190" t="str">
        <f t="shared" si="6"/>
        <v>0301</v>
      </c>
      <c r="F190" s="5">
        <v>100000</v>
      </c>
    </row>
    <row r="191" spans="1:6" x14ac:dyDescent="0.25">
      <c r="A191" t="s">
        <v>109</v>
      </c>
      <c r="C191" t="s">
        <v>45</v>
      </c>
      <c r="D191" t="str">
        <f t="shared" si="6"/>
        <v>3025</v>
      </c>
      <c r="F191" s="5">
        <v>500000</v>
      </c>
    </row>
    <row r="192" spans="1:6" x14ac:dyDescent="0.25">
      <c r="A192" t="s">
        <v>109</v>
      </c>
      <c r="C192" t="s">
        <v>10</v>
      </c>
      <c r="D192" t="str">
        <f t="shared" si="6"/>
        <v>3004</v>
      </c>
      <c r="F192" s="5">
        <v>500000</v>
      </c>
    </row>
    <row r="193" spans="1:6" x14ac:dyDescent="0.25">
      <c r="A193" t="s">
        <v>109</v>
      </c>
      <c r="C193" t="s">
        <v>14</v>
      </c>
      <c r="D193" t="str">
        <f t="shared" si="6"/>
        <v>3006</v>
      </c>
      <c r="F193" s="5">
        <v>487000</v>
      </c>
    </row>
    <row r="194" spans="1:6" x14ac:dyDescent="0.25">
      <c r="A194" t="s">
        <v>109</v>
      </c>
      <c r="C194" t="s">
        <v>53</v>
      </c>
      <c r="D194" t="str">
        <f t="shared" ref="D194:D255" si="7">_xlfn.IFNA(VLOOKUP(C194,Nummer,2,FALSE),"")</f>
        <v>3029</v>
      </c>
      <c r="F194" s="5">
        <v>700000</v>
      </c>
    </row>
    <row r="195" spans="1:6" x14ac:dyDescent="0.25">
      <c r="A195" t="s">
        <v>109</v>
      </c>
      <c r="C195" t="s">
        <v>6</v>
      </c>
      <c r="D195" t="str">
        <f t="shared" si="7"/>
        <v>3002</v>
      </c>
      <c r="F195" s="5">
        <v>400000</v>
      </c>
    </row>
    <row r="196" spans="1:6" x14ac:dyDescent="0.25">
      <c r="A196" t="s">
        <v>109</v>
      </c>
      <c r="C196" t="s">
        <v>35</v>
      </c>
      <c r="D196" t="str">
        <f t="shared" si="7"/>
        <v>3020</v>
      </c>
      <c r="F196" s="5">
        <v>600000</v>
      </c>
    </row>
    <row r="197" spans="1:6" x14ac:dyDescent="0.25">
      <c r="A197" t="s">
        <v>109</v>
      </c>
      <c r="C197" t="s">
        <v>131</v>
      </c>
      <c r="D197" t="str">
        <f t="shared" si="7"/>
        <v>0301</v>
      </c>
      <c r="F197" s="5">
        <v>568293</v>
      </c>
    </row>
    <row r="198" spans="1:6" x14ac:dyDescent="0.25">
      <c r="A198" t="s">
        <v>109</v>
      </c>
      <c r="C198" t="s">
        <v>16</v>
      </c>
      <c r="D198" t="str">
        <f t="shared" si="7"/>
        <v>3007</v>
      </c>
      <c r="F198" s="5">
        <v>173471</v>
      </c>
    </row>
    <row r="199" spans="1:6" x14ac:dyDescent="0.25">
      <c r="A199" t="s">
        <v>109</v>
      </c>
      <c r="C199" t="s">
        <v>61</v>
      </c>
      <c r="D199" t="str">
        <f t="shared" si="7"/>
        <v>3033</v>
      </c>
      <c r="F199" s="5">
        <v>270989</v>
      </c>
    </row>
    <row r="200" spans="1:6" x14ac:dyDescent="0.25">
      <c r="A200" t="s">
        <v>109</v>
      </c>
      <c r="C200" t="s">
        <v>91</v>
      </c>
      <c r="D200" t="str">
        <f t="shared" si="7"/>
        <v>3048</v>
      </c>
      <c r="F200" s="5">
        <v>284000</v>
      </c>
    </row>
    <row r="201" spans="1:6" x14ac:dyDescent="0.25">
      <c r="A201" t="s">
        <v>109</v>
      </c>
      <c r="C201" t="s">
        <v>81</v>
      </c>
      <c r="D201" t="str">
        <f t="shared" si="7"/>
        <v>3043</v>
      </c>
      <c r="F201" s="5">
        <v>700000</v>
      </c>
    </row>
    <row r="202" spans="1:6" x14ac:dyDescent="0.25">
      <c r="A202" t="s">
        <v>111</v>
      </c>
      <c r="B202" t="s">
        <v>239</v>
      </c>
      <c r="C202" t="s">
        <v>176</v>
      </c>
      <c r="D202" t="str">
        <f t="shared" si="7"/>
        <v>0301</v>
      </c>
      <c r="F202" s="5">
        <v>1320000</v>
      </c>
    </row>
    <row r="203" spans="1:6" x14ac:dyDescent="0.25">
      <c r="A203" t="s">
        <v>111</v>
      </c>
      <c r="B203" t="s">
        <v>240</v>
      </c>
      <c r="C203" t="s">
        <v>162</v>
      </c>
      <c r="D203" t="str">
        <f t="shared" si="7"/>
        <v>0301</v>
      </c>
      <c r="F203" s="5">
        <v>853456</v>
      </c>
    </row>
    <row r="204" spans="1:6" x14ac:dyDescent="0.25">
      <c r="A204" t="s">
        <v>111</v>
      </c>
      <c r="B204" t="s">
        <v>241</v>
      </c>
      <c r="C204" t="s">
        <v>171</v>
      </c>
      <c r="D204" t="str">
        <f t="shared" si="7"/>
        <v>0301</v>
      </c>
      <c r="F204" s="5">
        <v>250000</v>
      </c>
    </row>
    <row r="205" spans="1:6" x14ac:dyDescent="0.25">
      <c r="A205" t="s">
        <v>111</v>
      </c>
      <c r="C205" t="s">
        <v>171</v>
      </c>
      <c r="D205" t="str">
        <f t="shared" si="7"/>
        <v>0301</v>
      </c>
      <c r="F205" s="5">
        <v>2000000</v>
      </c>
    </row>
    <row r="206" spans="1:6" x14ac:dyDescent="0.25">
      <c r="A206" t="s">
        <v>111</v>
      </c>
      <c r="C206" t="s">
        <v>39</v>
      </c>
      <c r="D206" t="str">
        <f t="shared" si="7"/>
        <v>3022</v>
      </c>
      <c r="F206" s="5">
        <v>660569</v>
      </c>
    </row>
    <row r="207" spans="1:6" x14ac:dyDescent="0.25">
      <c r="A207" t="s">
        <v>111</v>
      </c>
      <c r="C207" t="s">
        <v>8</v>
      </c>
      <c r="D207" t="str">
        <f t="shared" si="7"/>
        <v>3003</v>
      </c>
      <c r="F207" s="5">
        <v>1375000</v>
      </c>
    </row>
    <row r="208" spans="1:6" x14ac:dyDescent="0.25">
      <c r="A208" t="s">
        <v>111</v>
      </c>
      <c r="C208" t="s">
        <v>165</v>
      </c>
      <c r="D208" t="str">
        <f t="shared" si="7"/>
        <v>0301</v>
      </c>
      <c r="F208" s="5">
        <v>1456284</v>
      </c>
    </row>
    <row r="209" spans="1:6" x14ac:dyDescent="0.25">
      <c r="A209" t="s">
        <v>111</v>
      </c>
      <c r="C209" t="s">
        <v>93</v>
      </c>
      <c r="D209" t="str">
        <f t="shared" si="7"/>
        <v>3049</v>
      </c>
      <c r="F209" s="5">
        <v>984084</v>
      </c>
    </row>
    <row r="210" spans="1:6" x14ac:dyDescent="0.25">
      <c r="A210" t="s">
        <v>111</v>
      </c>
      <c r="C210" t="s">
        <v>161</v>
      </c>
      <c r="D210" t="str">
        <f t="shared" si="7"/>
        <v>0301</v>
      </c>
      <c r="F210" s="5">
        <v>822107</v>
      </c>
    </row>
    <row r="211" spans="1:6" x14ac:dyDescent="0.25">
      <c r="A211" t="s">
        <v>111</v>
      </c>
      <c r="C211" t="s">
        <v>41</v>
      </c>
      <c r="D211" t="str">
        <f t="shared" si="7"/>
        <v>3023</v>
      </c>
      <c r="F211" s="5">
        <v>1800000</v>
      </c>
    </row>
    <row r="212" spans="1:6" x14ac:dyDescent="0.25">
      <c r="A212" t="s">
        <v>111</v>
      </c>
      <c r="C212" t="s">
        <v>14</v>
      </c>
      <c r="D212" t="str">
        <f t="shared" si="7"/>
        <v>3006</v>
      </c>
      <c r="F212" s="5">
        <v>416000</v>
      </c>
    </row>
    <row r="213" spans="1:6" x14ac:dyDescent="0.25">
      <c r="A213" t="s">
        <v>111</v>
      </c>
      <c r="C213" t="s">
        <v>167</v>
      </c>
      <c r="D213" t="str">
        <f t="shared" si="7"/>
        <v>0301</v>
      </c>
      <c r="E213" t="s">
        <v>130</v>
      </c>
      <c r="F213" s="5">
        <v>300000</v>
      </c>
    </row>
    <row r="214" spans="1:6" x14ac:dyDescent="0.25">
      <c r="A214" t="s">
        <v>111</v>
      </c>
      <c r="C214" t="s">
        <v>49</v>
      </c>
      <c r="D214" t="str">
        <f t="shared" si="7"/>
        <v>3027</v>
      </c>
      <c r="F214" s="5">
        <v>300000</v>
      </c>
    </row>
    <row r="215" spans="1:6" x14ac:dyDescent="0.25">
      <c r="A215" t="s">
        <v>111</v>
      </c>
      <c r="C215" t="s">
        <v>177</v>
      </c>
      <c r="D215" t="str">
        <f t="shared" si="7"/>
        <v>0301</v>
      </c>
      <c r="F215" s="5">
        <v>1500000</v>
      </c>
    </row>
    <row r="216" spans="1:6" x14ac:dyDescent="0.25">
      <c r="A216" t="s">
        <v>111</v>
      </c>
      <c r="C216" t="s">
        <v>4</v>
      </c>
      <c r="D216" t="str">
        <f t="shared" si="7"/>
        <v>3001</v>
      </c>
      <c r="F216" s="5">
        <v>300000</v>
      </c>
    </row>
    <row r="217" spans="1:6" x14ac:dyDescent="0.25">
      <c r="A217" t="s">
        <v>111</v>
      </c>
      <c r="C217" t="s">
        <v>163</v>
      </c>
      <c r="D217" t="str">
        <f t="shared" si="7"/>
        <v>0301</v>
      </c>
      <c r="F217" s="5">
        <v>600000</v>
      </c>
    </row>
    <row r="218" spans="1:6" x14ac:dyDescent="0.25">
      <c r="A218" t="s">
        <v>111</v>
      </c>
      <c r="C218" t="s">
        <v>172</v>
      </c>
      <c r="D218" t="str">
        <f t="shared" si="7"/>
        <v>0301</v>
      </c>
      <c r="F218" s="5">
        <v>1000000</v>
      </c>
    </row>
    <row r="219" spans="1:6" x14ac:dyDescent="0.25">
      <c r="A219" t="s">
        <v>111</v>
      </c>
      <c r="C219" t="s">
        <v>161</v>
      </c>
      <c r="D219" t="str">
        <f t="shared" si="7"/>
        <v>0301</v>
      </c>
      <c r="F219" s="5">
        <v>1900000</v>
      </c>
    </row>
    <row r="220" spans="1:6" x14ac:dyDescent="0.25">
      <c r="A220" t="s">
        <v>111</v>
      </c>
      <c r="C220" t="s">
        <v>242</v>
      </c>
      <c r="D220" t="str">
        <f t="shared" si="7"/>
        <v>0301</v>
      </c>
      <c r="F220" s="5">
        <v>900000</v>
      </c>
    </row>
    <row r="221" spans="1:6" x14ac:dyDescent="0.25">
      <c r="A221" t="s">
        <v>111</v>
      </c>
      <c r="C221" t="s">
        <v>165</v>
      </c>
      <c r="D221" t="str">
        <f t="shared" si="7"/>
        <v>0301</v>
      </c>
      <c r="F221" s="5">
        <v>600000</v>
      </c>
    </row>
    <row r="222" spans="1:6" x14ac:dyDescent="0.25">
      <c r="A222" t="s">
        <v>111</v>
      </c>
      <c r="C222" t="s">
        <v>81</v>
      </c>
      <c r="D222" t="str">
        <f t="shared" si="7"/>
        <v>3043</v>
      </c>
      <c r="F222" s="5">
        <v>300000</v>
      </c>
    </row>
    <row r="223" spans="1:6" x14ac:dyDescent="0.25">
      <c r="A223" t="s">
        <v>111</v>
      </c>
      <c r="C223" t="s">
        <v>77</v>
      </c>
      <c r="D223" t="str">
        <f t="shared" si="7"/>
        <v>3041</v>
      </c>
      <c r="F223" s="5">
        <v>600000</v>
      </c>
    </row>
    <row r="224" spans="1:6" x14ac:dyDescent="0.25">
      <c r="A224" t="s">
        <v>111</v>
      </c>
      <c r="C224" t="s">
        <v>65</v>
      </c>
      <c r="D224" t="str">
        <f t="shared" si="7"/>
        <v>3035</v>
      </c>
      <c r="F224" s="5">
        <v>1200000</v>
      </c>
    </row>
    <row r="225" spans="1:6" x14ac:dyDescent="0.25">
      <c r="A225" t="s">
        <v>111</v>
      </c>
      <c r="C225" t="s">
        <v>33</v>
      </c>
      <c r="D225" t="str">
        <f t="shared" si="7"/>
        <v>3019</v>
      </c>
      <c r="F225" s="5">
        <v>300000</v>
      </c>
    </row>
    <row r="226" spans="1:6" x14ac:dyDescent="0.25">
      <c r="A226" t="s">
        <v>111</v>
      </c>
      <c r="C226" t="s">
        <v>243</v>
      </c>
      <c r="D226" t="str">
        <f t="shared" si="7"/>
        <v/>
      </c>
      <c r="F226" s="5">
        <v>1000000</v>
      </c>
    </row>
    <row r="227" spans="1:6" x14ac:dyDescent="0.25">
      <c r="A227" t="s">
        <v>110</v>
      </c>
      <c r="B227" t="s">
        <v>247</v>
      </c>
      <c r="C227" t="s">
        <v>45</v>
      </c>
      <c r="D227" t="str">
        <f t="shared" si="7"/>
        <v>3025</v>
      </c>
      <c r="F227" s="5">
        <v>1018403</v>
      </c>
    </row>
    <row r="228" spans="1:6" x14ac:dyDescent="0.25">
      <c r="A228" t="s">
        <v>110</v>
      </c>
      <c r="C228" t="s">
        <v>12</v>
      </c>
      <c r="D228" t="str">
        <f t="shared" si="7"/>
        <v>3005</v>
      </c>
      <c r="F228" s="5">
        <v>453284</v>
      </c>
    </row>
    <row r="229" spans="1:6" x14ac:dyDescent="0.25">
      <c r="A229" t="s">
        <v>110</v>
      </c>
      <c r="B229" t="s">
        <v>249</v>
      </c>
      <c r="C229" t="s">
        <v>10</v>
      </c>
      <c r="D229" t="str">
        <f t="shared" si="7"/>
        <v>3004</v>
      </c>
      <c r="F229" s="5">
        <v>690000</v>
      </c>
    </row>
    <row r="230" spans="1:6" x14ac:dyDescent="0.25">
      <c r="A230" t="s">
        <v>110</v>
      </c>
      <c r="B230" t="s">
        <v>249</v>
      </c>
      <c r="C230" t="s">
        <v>39</v>
      </c>
      <c r="D230" t="str">
        <f t="shared" si="7"/>
        <v>3022</v>
      </c>
      <c r="F230" s="5">
        <v>1050000</v>
      </c>
    </row>
    <row r="231" spans="1:6" x14ac:dyDescent="0.25">
      <c r="A231" t="s">
        <v>110</v>
      </c>
      <c r="B231" t="s">
        <v>250</v>
      </c>
      <c r="C231" t="s">
        <v>93</v>
      </c>
      <c r="D231" t="str">
        <f t="shared" si="7"/>
        <v>3049</v>
      </c>
      <c r="F231" s="5">
        <v>1459124</v>
      </c>
    </row>
    <row r="232" spans="1:6" x14ac:dyDescent="0.25">
      <c r="A232" t="s">
        <v>110</v>
      </c>
      <c r="B232" t="s">
        <v>249</v>
      </c>
      <c r="C232" t="s">
        <v>41</v>
      </c>
      <c r="D232" t="str">
        <f t="shared" si="7"/>
        <v>3023</v>
      </c>
      <c r="F232" s="5">
        <v>1800000</v>
      </c>
    </row>
    <row r="233" spans="1:6" x14ac:dyDescent="0.25">
      <c r="A233" t="s">
        <v>110</v>
      </c>
      <c r="B233" t="s">
        <v>249</v>
      </c>
      <c r="C233" t="s">
        <v>35</v>
      </c>
      <c r="D233" t="str">
        <f t="shared" si="7"/>
        <v>3020</v>
      </c>
      <c r="E233" t="s">
        <v>246</v>
      </c>
      <c r="F233" s="5">
        <v>1327851</v>
      </c>
    </row>
    <row r="234" spans="1:6" x14ac:dyDescent="0.25">
      <c r="A234" t="s">
        <v>110</v>
      </c>
      <c r="B234" t="s">
        <v>249</v>
      </c>
      <c r="C234" t="s">
        <v>8</v>
      </c>
      <c r="D234" t="str">
        <f t="shared" si="7"/>
        <v>3003</v>
      </c>
      <c r="F234" s="5">
        <v>1850000</v>
      </c>
    </row>
    <row r="235" spans="1:6" x14ac:dyDescent="0.25">
      <c r="A235" t="s">
        <v>110</v>
      </c>
      <c r="B235" t="s">
        <v>251</v>
      </c>
      <c r="C235" t="s">
        <v>245</v>
      </c>
      <c r="D235" t="str">
        <f t="shared" si="7"/>
        <v/>
      </c>
      <c r="E235" t="s">
        <v>246</v>
      </c>
      <c r="F235" s="5">
        <v>2500000</v>
      </c>
    </row>
    <row r="236" spans="1:6" x14ac:dyDescent="0.25">
      <c r="A236" t="s">
        <v>110</v>
      </c>
      <c r="B236" t="s">
        <v>252</v>
      </c>
      <c r="C236" t="s">
        <v>245</v>
      </c>
      <c r="D236" t="str">
        <f t="shared" si="7"/>
        <v/>
      </c>
      <c r="E236" t="s">
        <v>246</v>
      </c>
      <c r="F236" s="5">
        <v>3000000</v>
      </c>
    </row>
    <row r="237" spans="1:6" x14ac:dyDescent="0.25">
      <c r="A237" t="s">
        <v>110</v>
      </c>
      <c r="B237" t="s">
        <v>253</v>
      </c>
      <c r="C237" t="s">
        <v>245</v>
      </c>
      <c r="D237" t="str">
        <f t="shared" si="7"/>
        <v/>
      </c>
      <c r="E237" t="s">
        <v>246</v>
      </c>
      <c r="F237" s="5">
        <v>2500000</v>
      </c>
    </row>
    <row r="238" spans="1:6" x14ac:dyDescent="0.25">
      <c r="A238" t="s">
        <v>110</v>
      </c>
      <c r="B238" t="s">
        <v>254</v>
      </c>
      <c r="C238" t="s">
        <v>245</v>
      </c>
      <c r="D238" t="str">
        <f t="shared" si="7"/>
        <v/>
      </c>
      <c r="E238" t="s">
        <v>246</v>
      </c>
      <c r="F238" s="5">
        <v>2500000</v>
      </c>
    </row>
    <row r="239" spans="1:6" x14ac:dyDescent="0.25">
      <c r="A239" t="s">
        <v>110</v>
      </c>
      <c r="B239" t="s">
        <v>255</v>
      </c>
      <c r="C239" t="s">
        <v>245</v>
      </c>
      <c r="D239" t="str">
        <f t="shared" si="7"/>
        <v/>
      </c>
      <c r="E239" t="s">
        <v>246</v>
      </c>
      <c r="F239" s="5">
        <v>2500000</v>
      </c>
    </row>
    <row r="240" spans="1:6" x14ac:dyDescent="0.25">
      <c r="A240" t="s">
        <v>110</v>
      </c>
      <c r="B240" t="s">
        <v>256</v>
      </c>
      <c r="C240" t="s">
        <v>245</v>
      </c>
      <c r="D240" t="str">
        <f t="shared" si="7"/>
        <v/>
      </c>
      <c r="E240" t="s">
        <v>246</v>
      </c>
      <c r="F240" s="5">
        <v>2500000</v>
      </c>
    </row>
    <row r="241" spans="1:6" x14ac:dyDescent="0.25">
      <c r="A241" t="s">
        <v>110</v>
      </c>
      <c r="B241" t="s">
        <v>249</v>
      </c>
      <c r="C241" t="s">
        <v>172</v>
      </c>
      <c r="D241" t="str">
        <f t="shared" si="7"/>
        <v>0301</v>
      </c>
      <c r="F241" s="5">
        <v>2500000</v>
      </c>
    </row>
    <row r="242" spans="1:6" x14ac:dyDescent="0.25">
      <c r="A242" t="s">
        <v>110</v>
      </c>
      <c r="B242" t="s">
        <v>257</v>
      </c>
      <c r="C242" t="s">
        <v>165</v>
      </c>
      <c r="D242" t="str">
        <f t="shared" si="7"/>
        <v>0301</v>
      </c>
      <c r="F242" s="5">
        <v>1500000</v>
      </c>
    </row>
    <row r="243" spans="1:6" x14ac:dyDescent="0.25">
      <c r="A243" t="s">
        <v>110</v>
      </c>
      <c r="B243" t="s">
        <v>249</v>
      </c>
      <c r="C243" t="s">
        <v>168</v>
      </c>
      <c r="D243" t="str">
        <f t="shared" si="7"/>
        <v>0301</v>
      </c>
      <c r="F243" s="5">
        <v>1600000</v>
      </c>
    </row>
    <row r="244" spans="1:6" x14ac:dyDescent="0.25">
      <c r="A244" t="s">
        <v>110</v>
      </c>
      <c r="B244" t="s">
        <v>258</v>
      </c>
      <c r="C244" t="s">
        <v>168</v>
      </c>
      <c r="D244" t="str">
        <f t="shared" si="7"/>
        <v>0301</v>
      </c>
      <c r="F244" s="5">
        <v>1500000</v>
      </c>
    </row>
    <row r="245" spans="1:6" x14ac:dyDescent="0.25">
      <c r="A245" t="s">
        <v>110</v>
      </c>
      <c r="B245" t="s">
        <v>249</v>
      </c>
      <c r="C245" t="s">
        <v>168</v>
      </c>
      <c r="D245" t="str">
        <f t="shared" si="7"/>
        <v>0301</v>
      </c>
      <c r="F245" s="5">
        <v>1200000</v>
      </c>
    </row>
    <row r="246" spans="1:6" x14ac:dyDescent="0.25">
      <c r="A246" t="s">
        <v>110</v>
      </c>
      <c r="B246" t="s">
        <v>247</v>
      </c>
      <c r="C246" t="s">
        <v>168</v>
      </c>
      <c r="D246" t="str">
        <f t="shared" si="7"/>
        <v>0301</v>
      </c>
      <c r="F246" s="5">
        <v>200000</v>
      </c>
    </row>
    <row r="247" spans="1:6" x14ac:dyDescent="0.25">
      <c r="A247" t="s">
        <v>110</v>
      </c>
      <c r="B247" t="s">
        <v>258</v>
      </c>
      <c r="C247" t="s">
        <v>167</v>
      </c>
      <c r="D247" t="str">
        <f t="shared" si="7"/>
        <v>0301</v>
      </c>
      <c r="F247" s="5">
        <v>1000000</v>
      </c>
    </row>
    <row r="248" spans="1:6" x14ac:dyDescent="0.25">
      <c r="A248" t="s">
        <v>110</v>
      </c>
      <c r="B248" t="s">
        <v>258</v>
      </c>
      <c r="C248" t="s">
        <v>166</v>
      </c>
      <c r="D248" t="str">
        <f t="shared" si="7"/>
        <v>0301</v>
      </c>
      <c r="F248" s="5">
        <v>900000</v>
      </c>
    </row>
    <row r="249" spans="1:6" x14ac:dyDescent="0.25">
      <c r="A249" t="s">
        <v>110</v>
      </c>
      <c r="B249" t="s">
        <v>249</v>
      </c>
      <c r="C249" t="s">
        <v>163</v>
      </c>
      <c r="D249" t="str">
        <f t="shared" si="7"/>
        <v>0301</v>
      </c>
      <c r="F249" s="5">
        <v>2000000</v>
      </c>
    </row>
    <row r="250" spans="1:6" x14ac:dyDescent="0.25">
      <c r="A250" t="s">
        <v>110</v>
      </c>
      <c r="B250" t="s">
        <v>247</v>
      </c>
      <c r="C250" t="s">
        <v>163</v>
      </c>
      <c r="D250" t="str">
        <f t="shared" si="7"/>
        <v>0301</v>
      </c>
      <c r="F250" s="5">
        <v>490220</v>
      </c>
    </row>
    <row r="251" spans="1:6" x14ac:dyDescent="0.25">
      <c r="A251" t="s">
        <v>110</v>
      </c>
      <c r="B251" t="s">
        <v>259</v>
      </c>
      <c r="C251" t="s">
        <v>163</v>
      </c>
      <c r="D251" t="str">
        <f t="shared" si="7"/>
        <v>0301</v>
      </c>
      <c r="F251" s="5">
        <v>450000</v>
      </c>
    </row>
    <row r="252" spans="1:6" x14ac:dyDescent="0.25">
      <c r="A252" t="s">
        <v>110</v>
      </c>
      <c r="B252" t="s">
        <v>260</v>
      </c>
      <c r="C252" t="s">
        <v>163</v>
      </c>
      <c r="D252" t="str">
        <f t="shared" si="7"/>
        <v>0301</v>
      </c>
      <c r="F252" s="5">
        <v>181844</v>
      </c>
    </row>
    <row r="253" spans="1:6" x14ac:dyDescent="0.25">
      <c r="A253" t="s">
        <v>110</v>
      </c>
      <c r="B253" t="s">
        <v>249</v>
      </c>
      <c r="C253" t="s">
        <v>162</v>
      </c>
      <c r="D253" t="str">
        <f t="shared" si="7"/>
        <v>0301</v>
      </c>
      <c r="F253" s="5">
        <v>2500000</v>
      </c>
    </row>
    <row r="254" spans="1:6" x14ac:dyDescent="0.25">
      <c r="A254" t="s">
        <v>110</v>
      </c>
      <c r="B254" t="s">
        <v>249</v>
      </c>
      <c r="C254" t="s">
        <v>161</v>
      </c>
      <c r="D254" t="str">
        <f t="shared" si="7"/>
        <v>0301</v>
      </c>
      <c r="F254" s="5">
        <v>2250000</v>
      </c>
    </row>
    <row r="255" spans="1:6" x14ac:dyDescent="0.25">
      <c r="A255" t="s">
        <v>110</v>
      </c>
      <c r="B255" t="s">
        <v>257</v>
      </c>
      <c r="C255" t="s">
        <v>160</v>
      </c>
      <c r="D255" t="str">
        <f t="shared" si="7"/>
        <v>0301</v>
      </c>
      <c r="F255" s="5">
        <v>1425472</v>
      </c>
    </row>
    <row r="256" spans="1:6" x14ac:dyDescent="0.25">
      <c r="A256" t="s">
        <v>110</v>
      </c>
      <c r="B256" t="s">
        <v>247</v>
      </c>
      <c r="C256" t="s">
        <v>131</v>
      </c>
      <c r="D256" t="str">
        <f t="shared" ref="D256:D319" si="8">_xlfn.IFNA(VLOOKUP(C256,Nummer,2,FALSE),"")</f>
        <v>0301</v>
      </c>
      <c r="F256" s="5">
        <v>2000000</v>
      </c>
    </row>
    <row r="257" spans="1:6" x14ac:dyDescent="0.25">
      <c r="A257" t="s">
        <v>110</v>
      </c>
      <c r="B257" t="s">
        <v>247</v>
      </c>
      <c r="C257" t="s">
        <v>177</v>
      </c>
      <c r="D257" t="str">
        <f t="shared" si="8"/>
        <v>0301</v>
      </c>
      <c r="F257" s="5">
        <v>2051150</v>
      </c>
    </row>
    <row r="258" spans="1:6" x14ac:dyDescent="0.25">
      <c r="A258" t="s">
        <v>110</v>
      </c>
      <c r="C258" t="s">
        <v>177</v>
      </c>
      <c r="D258" t="str">
        <f t="shared" si="8"/>
        <v>0301</v>
      </c>
      <c r="F258" s="5">
        <v>400000</v>
      </c>
    </row>
    <row r="259" spans="1:6" x14ac:dyDescent="0.25">
      <c r="A259" t="s">
        <v>110</v>
      </c>
      <c r="B259" t="s">
        <v>248</v>
      </c>
      <c r="C259" t="s">
        <v>177</v>
      </c>
      <c r="D259" t="str">
        <f t="shared" si="8"/>
        <v>0301</v>
      </c>
      <c r="F259" s="5">
        <v>915149</v>
      </c>
    </row>
    <row r="260" spans="1:6" x14ac:dyDescent="0.25">
      <c r="A260" t="s">
        <v>110</v>
      </c>
      <c r="B260" t="s">
        <v>261</v>
      </c>
      <c r="C260" t="s">
        <v>170</v>
      </c>
      <c r="D260" t="str">
        <f t="shared" si="8"/>
        <v>0301</v>
      </c>
      <c r="F260" s="5">
        <v>1150000</v>
      </c>
    </row>
    <row r="261" spans="1:6" x14ac:dyDescent="0.25">
      <c r="A261" t="s">
        <v>110</v>
      </c>
      <c r="B261" t="s">
        <v>247</v>
      </c>
      <c r="C261" t="s">
        <v>165</v>
      </c>
      <c r="D261" t="str">
        <f t="shared" si="8"/>
        <v>0301</v>
      </c>
      <c r="F261" s="5">
        <v>1000000</v>
      </c>
    </row>
    <row r="262" spans="1:6" x14ac:dyDescent="0.25">
      <c r="A262" t="s">
        <v>110</v>
      </c>
      <c r="B262" t="s">
        <v>262</v>
      </c>
      <c r="C262" t="s">
        <v>28</v>
      </c>
      <c r="D262" t="str">
        <f t="shared" si="8"/>
        <v>3016</v>
      </c>
      <c r="F262" s="5">
        <v>500000</v>
      </c>
    </row>
    <row r="263" spans="1:6" x14ac:dyDescent="0.25">
      <c r="A263" t="s">
        <v>266</v>
      </c>
      <c r="B263" t="s">
        <v>267</v>
      </c>
      <c r="C263" t="s">
        <v>160</v>
      </c>
      <c r="D263" t="str">
        <f t="shared" si="8"/>
        <v>0301</v>
      </c>
      <c r="F263" s="5">
        <v>629495</v>
      </c>
    </row>
    <row r="264" spans="1:6" x14ac:dyDescent="0.25">
      <c r="A264" t="s">
        <v>266</v>
      </c>
      <c r="B264" t="s">
        <v>267</v>
      </c>
      <c r="C264" t="s">
        <v>161</v>
      </c>
      <c r="D264" t="str">
        <f t="shared" si="8"/>
        <v>0301</v>
      </c>
      <c r="F264" s="5">
        <v>440000</v>
      </c>
    </row>
    <row r="265" spans="1:6" x14ac:dyDescent="0.25">
      <c r="A265" t="s">
        <v>266</v>
      </c>
      <c r="B265" t="s">
        <v>267</v>
      </c>
      <c r="C265" t="s">
        <v>165</v>
      </c>
      <c r="D265" t="str">
        <f t="shared" si="8"/>
        <v>0301</v>
      </c>
      <c r="F265" s="5">
        <v>5060000</v>
      </c>
    </row>
    <row r="266" spans="1:6" x14ac:dyDescent="0.25">
      <c r="A266" t="s">
        <v>266</v>
      </c>
      <c r="B266" t="s">
        <v>267</v>
      </c>
      <c r="C266" t="s">
        <v>172</v>
      </c>
      <c r="D266" t="str">
        <f t="shared" si="8"/>
        <v>0301</v>
      </c>
      <c r="F266" s="5">
        <v>2565330</v>
      </c>
    </row>
    <row r="267" spans="1:6" x14ac:dyDescent="0.25">
      <c r="A267" t="s">
        <v>266</v>
      </c>
      <c r="B267" t="s">
        <v>267</v>
      </c>
      <c r="C267" t="s">
        <v>168</v>
      </c>
      <c r="D267" t="str">
        <f t="shared" si="8"/>
        <v>0301</v>
      </c>
      <c r="F267" s="5">
        <v>2060000</v>
      </c>
    </row>
    <row r="268" spans="1:6" x14ac:dyDescent="0.25">
      <c r="A268" t="s">
        <v>266</v>
      </c>
      <c r="B268" t="s">
        <v>267</v>
      </c>
      <c r="C268" t="s">
        <v>167</v>
      </c>
      <c r="D268" t="str">
        <f t="shared" si="8"/>
        <v>0301</v>
      </c>
      <c r="F268" s="5">
        <v>2194488</v>
      </c>
    </row>
    <row r="269" spans="1:6" x14ac:dyDescent="0.25">
      <c r="A269" t="s">
        <v>266</v>
      </c>
      <c r="B269" t="s">
        <v>267</v>
      </c>
      <c r="C269" t="s">
        <v>169</v>
      </c>
      <c r="D269" t="str">
        <f t="shared" si="8"/>
        <v>0301</v>
      </c>
      <c r="F269" s="5">
        <v>2970000</v>
      </c>
    </row>
    <row r="270" spans="1:6" x14ac:dyDescent="0.25">
      <c r="A270" t="s">
        <v>266</v>
      </c>
      <c r="B270" t="s">
        <v>267</v>
      </c>
      <c r="C270" t="s">
        <v>170</v>
      </c>
      <c r="D270" t="str">
        <f t="shared" si="8"/>
        <v>0301</v>
      </c>
      <c r="F270" s="5">
        <v>550000</v>
      </c>
    </row>
    <row r="271" spans="1:6" x14ac:dyDescent="0.25">
      <c r="A271" t="s">
        <v>266</v>
      </c>
      <c r="B271" t="s">
        <v>267</v>
      </c>
      <c r="C271" t="s">
        <v>162</v>
      </c>
      <c r="D271" t="str">
        <f t="shared" si="8"/>
        <v>0301</v>
      </c>
      <c r="F271" s="5">
        <v>507839</v>
      </c>
    </row>
    <row r="272" spans="1:6" x14ac:dyDescent="0.25">
      <c r="A272" t="s">
        <v>266</v>
      </c>
      <c r="B272" t="s">
        <v>267</v>
      </c>
      <c r="C272" t="s">
        <v>164</v>
      </c>
      <c r="D272" t="str">
        <f t="shared" si="8"/>
        <v>0301</v>
      </c>
      <c r="F272" s="5">
        <v>80465</v>
      </c>
    </row>
    <row r="273" spans="1:6" x14ac:dyDescent="0.25">
      <c r="A273" t="s">
        <v>266</v>
      </c>
      <c r="B273" t="s">
        <v>267</v>
      </c>
      <c r="C273" t="s">
        <v>174</v>
      </c>
      <c r="D273" t="str">
        <f t="shared" si="8"/>
        <v>0301</v>
      </c>
      <c r="F273" s="5">
        <v>2105000</v>
      </c>
    </row>
    <row r="274" spans="1:6" x14ac:dyDescent="0.25">
      <c r="A274" t="s">
        <v>266</v>
      </c>
      <c r="B274" t="s">
        <v>267</v>
      </c>
      <c r="C274" t="s">
        <v>177</v>
      </c>
      <c r="D274" t="str">
        <f t="shared" si="8"/>
        <v>0301</v>
      </c>
      <c r="F274" s="5">
        <v>29325000</v>
      </c>
    </row>
    <row r="275" spans="1:6" x14ac:dyDescent="0.25">
      <c r="A275" t="s">
        <v>266</v>
      </c>
      <c r="B275" t="s">
        <v>267</v>
      </c>
      <c r="C275" t="s">
        <v>163</v>
      </c>
      <c r="D275" t="str">
        <f t="shared" si="8"/>
        <v>0301</v>
      </c>
      <c r="F275" s="5">
        <v>2017329</v>
      </c>
    </row>
    <row r="276" spans="1:6" x14ac:dyDescent="0.25">
      <c r="A276" t="s">
        <v>266</v>
      </c>
      <c r="B276" t="s">
        <v>267</v>
      </c>
      <c r="C276" t="s">
        <v>131</v>
      </c>
      <c r="D276" t="str">
        <f t="shared" si="8"/>
        <v>0301</v>
      </c>
      <c r="F276" s="5">
        <v>110000</v>
      </c>
    </row>
    <row r="277" spans="1:6" x14ac:dyDescent="0.25">
      <c r="A277" t="s">
        <v>266</v>
      </c>
      <c r="B277" t="s">
        <v>268</v>
      </c>
      <c r="C277" t="s">
        <v>165</v>
      </c>
      <c r="D277" t="str">
        <f t="shared" si="8"/>
        <v>0301</v>
      </c>
      <c r="F277" s="5">
        <v>1650000</v>
      </c>
    </row>
    <row r="278" spans="1:6" x14ac:dyDescent="0.25">
      <c r="A278" t="s">
        <v>266</v>
      </c>
      <c r="B278" t="s">
        <v>268</v>
      </c>
      <c r="C278" t="s">
        <v>173</v>
      </c>
      <c r="D278" t="str">
        <f t="shared" si="8"/>
        <v>0301</v>
      </c>
      <c r="F278" s="5">
        <v>8580000</v>
      </c>
    </row>
    <row r="279" spans="1:6" x14ac:dyDescent="0.25">
      <c r="A279" t="s">
        <v>266</v>
      </c>
      <c r="B279" t="s">
        <v>268</v>
      </c>
      <c r="C279" t="s">
        <v>172</v>
      </c>
      <c r="D279" t="str">
        <f t="shared" si="8"/>
        <v>0301</v>
      </c>
      <c r="F279" s="5">
        <v>6600000</v>
      </c>
    </row>
    <row r="280" spans="1:6" x14ac:dyDescent="0.25">
      <c r="A280" t="s">
        <v>266</v>
      </c>
      <c r="B280" t="s">
        <v>268</v>
      </c>
      <c r="C280" t="s">
        <v>167</v>
      </c>
      <c r="D280" t="str">
        <f t="shared" si="8"/>
        <v>0301</v>
      </c>
      <c r="F280" s="5">
        <v>1056000</v>
      </c>
    </row>
    <row r="281" spans="1:6" x14ac:dyDescent="0.25">
      <c r="A281" t="s">
        <v>266</v>
      </c>
      <c r="B281" t="s">
        <v>268</v>
      </c>
      <c r="C281" t="s">
        <v>168</v>
      </c>
      <c r="D281" t="str">
        <f t="shared" si="8"/>
        <v>0301</v>
      </c>
      <c r="F281" s="5">
        <v>1320000</v>
      </c>
    </row>
    <row r="282" spans="1:6" x14ac:dyDescent="0.25">
      <c r="A282" t="s">
        <v>266</v>
      </c>
      <c r="B282" t="s">
        <v>268</v>
      </c>
      <c r="C282" t="s">
        <v>169</v>
      </c>
      <c r="D282" t="str">
        <f t="shared" si="8"/>
        <v>0301</v>
      </c>
      <c r="F282" s="5">
        <v>3102000</v>
      </c>
    </row>
    <row r="283" spans="1:6" x14ac:dyDescent="0.25">
      <c r="A283" t="s">
        <v>266</v>
      </c>
      <c r="B283" t="s">
        <v>268</v>
      </c>
      <c r="C283" t="s">
        <v>170</v>
      </c>
      <c r="D283" t="str">
        <f t="shared" si="8"/>
        <v>0301</v>
      </c>
      <c r="F283" s="5">
        <v>2640000</v>
      </c>
    </row>
    <row r="284" spans="1:6" x14ac:dyDescent="0.25">
      <c r="A284" t="s">
        <v>266</v>
      </c>
      <c r="B284" t="s">
        <v>268</v>
      </c>
      <c r="C284" t="s">
        <v>162</v>
      </c>
      <c r="D284" t="str">
        <f t="shared" si="8"/>
        <v>0301</v>
      </c>
      <c r="F284" s="5">
        <v>6600000</v>
      </c>
    </row>
    <row r="285" spans="1:6" x14ac:dyDescent="0.25">
      <c r="A285" t="s">
        <v>266</v>
      </c>
      <c r="B285" t="s">
        <v>268</v>
      </c>
      <c r="C285" t="s">
        <v>166</v>
      </c>
      <c r="D285" t="str">
        <f t="shared" si="8"/>
        <v>0301</v>
      </c>
      <c r="F285" s="5">
        <v>660000</v>
      </c>
    </row>
    <row r="286" spans="1:6" x14ac:dyDescent="0.25">
      <c r="A286" t="s">
        <v>266</v>
      </c>
      <c r="B286" t="s">
        <v>268</v>
      </c>
      <c r="C286" t="s">
        <v>177</v>
      </c>
      <c r="D286" t="str">
        <f t="shared" si="8"/>
        <v>0301</v>
      </c>
      <c r="F286" s="5">
        <v>4950000</v>
      </c>
    </row>
    <row r="287" spans="1:6" x14ac:dyDescent="0.25">
      <c r="A287" t="s">
        <v>266</v>
      </c>
      <c r="B287" t="s">
        <v>268</v>
      </c>
      <c r="C287" t="s">
        <v>163</v>
      </c>
      <c r="D287" t="str">
        <f t="shared" si="8"/>
        <v>0301</v>
      </c>
      <c r="F287" s="5">
        <v>2178000</v>
      </c>
    </row>
    <row r="288" spans="1:6" x14ac:dyDescent="0.25">
      <c r="A288" t="s">
        <v>266</v>
      </c>
      <c r="B288" t="s">
        <v>268</v>
      </c>
      <c r="C288" t="s">
        <v>131</v>
      </c>
      <c r="D288" t="str">
        <f t="shared" si="8"/>
        <v>0301</v>
      </c>
      <c r="F288" s="5">
        <v>2640000</v>
      </c>
    </row>
    <row r="289" spans="1:6" x14ac:dyDescent="0.25">
      <c r="A289" t="s">
        <v>266</v>
      </c>
      <c r="B289" t="s">
        <v>268</v>
      </c>
      <c r="C289" t="s">
        <v>174</v>
      </c>
      <c r="D289" t="str">
        <f t="shared" si="8"/>
        <v>0301</v>
      </c>
      <c r="F289" s="5">
        <v>660000</v>
      </c>
    </row>
    <row r="290" spans="1:6" x14ac:dyDescent="0.25">
      <c r="A290" t="s">
        <v>266</v>
      </c>
      <c r="B290" t="s">
        <v>268</v>
      </c>
      <c r="C290" t="s">
        <v>167</v>
      </c>
      <c r="D290" t="str">
        <f t="shared" si="8"/>
        <v>0301</v>
      </c>
      <c r="F290" s="30">
        <v>660000</v>
      </c>
    </row>
    <row r="291" spans="1:6" x14ac:dyDescent="0.25">
      <c r="A291" t="s">
        <v>266</v>
      </c>
      <c r="B291" t="s">
        <v>268</v>
      </c>
      <c r="C291" t="s">
        <v>161</v>
      </c>
      <c r="D291" t="str">
        <f t="shared" si="8"/>
        <v>0301</v>
      </c>
      <c r="F291" s="5">
        <v>2640000</v>
      </c>
    </row>
    <row r="292" spans="1:6" x14ac:dyDescent="0.25">
      <c r="A292" t="s">
        <v>266</v>
      </c>
      <c r="B292" t="s">
        <v>267</v>
      </c>
      <c r="C292" t="s">
        <v>4</v>
      </c>
      <c r="D292" t="str">
        <f t="shared" si="8"/>
        <v>3001</v>
      </c>
      <c r="F292" s="5">
        <v>990000</v>
      </c>
    </row>
    <row r="293" spans="1:6" x14ac:dyDescent="0.25">
      <c r="A293" t="s">
        <v>266</v>
      </c>
      <c r="B293" t="s">
        <v>267</v>
      </c>
      <c r="C293" t="s">
        <v>24</v>
      </c>
      <c r="D293" t="str">
        <f t="shared" si="8"/>
        <v>3014</v>
      </c>
      <c r="F293" s="5">
        <v>487899</v>
      </c>
    </row>
    <row r="294" spans="1:6" x14ac:dyDescent="0.25">
      <c r="A294" t="s">
        <v>266</v>
      </c>
      <c r="B294" t="s">
        <v>267</v>
      </c>
      <c r="C294" t="s">
        <v>6</v>
      </c>
      <c r="D294" t="str">
        <f t="shared" si="8"/>
        <v>3002</v>
      </c>
      <c r="F294" s="5">
        <v>330000</v>
      </c>
    </row>
    <row r="295" spans="1:6" x14ac:dyDescent="0.25">
      <c r="A295" t="s">
        <v>266</v>
      </c>
      <c r="B295" t="s">
        <v>267</v>
      </c>
      <c r="C295" t="s">
        <v>28</v>
      </c>
      <c r="D295" t="str">
        <f t="shared" si="8"/>
        <v>3016</v>
      </c>
      <c r="F295" s="5">
        <v>687500</v>
      </c>
    </row>
    <row r="296" spans="1:6" x14ac:dyDescent="0.25">
      <c r="A296" t="s">
        <v>266</v>
      </c>
      <c r="B296" t="s">
        <v>267</v>
      </c>
      <c r="C296" t="s">
        <v>8</v>
      </c>
      <c r="D296" t="str">
        <f t="shared" si="8"/>
        <v>3003</v>
      </c>
      <c r="F296" s="5">
        <v>1870000</v>
      </c>
    </row>
    <row r="297" spans="1:6" x14ac:dyDescent="0.25">
      <c r="A297" t="s">
        <v>266</v>
      </c>
      <c r="B297" t="s">
        <v>267</v>
      </c>
      <c r="C297" t="s">
        <v>30</v>
      </c>
      <c r="D297" t="str">
        <f t="shared" si="8"/>
        <v>3017</v>
      </c>
      <c r="F297" s="5">
        <v>440000</v>
      </c>
    </row>
    <row r="298" spans="1:6" x14ac:dyDescent="0.25">
      <c r="A298" t="s">
        <v>266</v>
      </c>
      <c r="B298" t="s">
        <v>267</v>
      </c>
      <c r="C298" t="s">
        <v>10</v>
      </c>
      <c r="D298" t="str">
        <f t="shared" si="8"/>
        <v>3004</v>
      </c>
      <c r="F298" s="5">
        <v>6259013</v>
      </c>
    </row>
    <row r="299" spans="1:6" x14ac:dyDescent="0.25">
      <c r="A299" t="s">
        <v>266</v>
      </c>
      <c r="B299" t="s">
        <v>267</v>
      </c>
      <c r="C299" t="s">
        <v>65</v>
      </c>
      <c r="D299" t="str">
        <f t="shared" si="8"/>
        <v>3035</v>
      </c>
      <c r="F299" s="5">
        <v>483215</v>
      </c>
    </row>
    <row r="300" spans="1:6" x14ac:dyDescent="0.25">
      <c r="A300" t="s">
        <v>266</v>
      </c>
      <c r="B300" t="s">
        <v>267</v>
      </c>
      <c r="C300" t="s">
        <v>41</v>
      </c>
      <c r="D300" t="str">
        <f t="shared" si="8"/>
        <v>3023</v>
      </c>
      <c r="F300" s="5">
        <v>3685000</v>
      </c>
    </row>
    <row r="301" spans="1:6" x14ac:dyDescent="0.25">
      <c r="A301" t="s">
        <v>266</v>
      </c>
      <c r="B301" t="s">
        <v>267</v>
      </c>
      <c r="C301" t="s">
        <v>67</v>
      </c>
      <c r="D301" t="str">
        <f t="shared" si="8"/>
        <v>3036</v>
      </c>
      <c r="F301" s="5">
        <v>287714</v>
      </c>
    </row>
    <row r="302" spans="1:6" x14ac:dyDescent="0.25">
      <c r="A302" t="s">
        <v>266</v>
      </c>
      <c r="B302" t="s">
        <v>267</v>
      </c>
      <c r="C302" t="s">
        <v>47</v>
      </c>
      <c r="D302" t="str">
        <f t="shared" si="8"/>
        <v>3026</v>
      </c>
      <c r="F302" s="5">
        <v>660000</v>
      </c>
    </row>
    <row r="303" spans="1:6" x14ac:dyDescent="0.25">
      <c r="A303" t="s">
        <v>266</v>
      </c>
      <c r="B303" t="s">
        <v>267</v>
      </c>
      <c r="C303" t="s">
        <v>57</v>
      </c>
      <c r="D303" t="str">
        <f t="shared" si="8"/>
        <v>3031</v>
      </c>
      <c r="F303" s="5">
        <v>2640000</v>
      </c>
    </row>
    <row r="304" spans="1:6" x14ac:dyDescent="0.25">
      <c r="A304" t="s">
        <v>266</v>
      </c>
      <c r="B304" t="s">
        <v>267</v>
      </c>
      <c r="C304" t="s">
        <v>53</v>
      </c>
      <c r="D304" t="str">
        <f t="shared" si="8"/>
        <v>3029</v>
      </c>
      <c r="F304" s="5">
        <v>495000</v>
      </c>
    </row>
    <row r="305" spans="1:6" x14ac:dyDescent="0.25">
      <c r="A305" t="s">
        <v>266</v>
      </c>
      <c r="B305" t="s">
        <v>267</v>
      </c>
      <c r="C305" t="s">
        <v>55</v>
      </c>
      <c r="D305" t="str">
        <f t="shared" si="8"/>
        <v>3030</v>
      </c>
      <c r="F305" s="5">
        <v>4869050</v>
      </c>
    </row>
    <row r="306" spans="1:6" x14ac:dyDescent="0.25">
      <c r="A306" t="s">
        <v>266</v>
      </c>
      <c r="B306" t="s">
        <v>267</v>
      </c>
      <c r="C306" t="s">
        <v>39</v>
      </c>
      <c r="D306" t="str">
        <f t="shared" si="8"/>
        <v>3022</v>
      </c>
      <c r="F306" s="5">
        <v>1677980</v>
      </c>
    </row>
    <row r="307" spans="1:6" x14ac:dyDescent="0.25">
      <c r="A307" t="s">
        <v>266</v>
      </c>
      <c r="B307" t="s">
        <v>267</v>
      </c>
      <c r="C307" t="s">
        <v>51</v>
      </c>
      <c r="D307" t="str">
        <f t="shared" si="8"/>
        <v>3028</v>
      </c>
      <c r="F307" s="5">
        <v>429000</v>
      </c>
    </row>
    <row r="308" spans="1:6" x14ac:dyDescent="0.25">
      <c r="A308" t="s">
        <v>266</v>
      </c>
      <c r="B308" t="s">
        <v>267</v>
      </c>
      <c r="C308" t="s">
        <v>61</v>
      </c>
      <c r="D308" t="str">
        <f t="shared" si="8"/>
        <v>3033</v>
      </c>
      <c r="F308" s="5">
        <v>3520000</v>
      </c>
    </row>
    <row r="309" spans="1:6" x14ac:dyDescent="0.25">
      <c r="A309" t="s">
        <v>266</v>
      </c>
      <c r="B309" t="s">
        <v>267</v>
      </c>
      <c r="C309" t="s">
        <v>49</v>
      </c>
      <c r="D309" t="str">
        <f t="shared" si="8"/>
        <v>3027</v>
      </c>
      <c r="F309" s="5">
        <v>3975372</v>
      </c>
    </row>
    <row r="310" spans="1:6" x14ac:dyDescent="0.25">
      <c r="A310" t="s">
        <v>266</v>
      </c>
      <c r="B310" t="s">
        <v>267</v>
      </c>
      <c r="C310" t="s">
        <v>37</v>
      </c>
      <c r="D310" t="str">
        <f t="shared" si="8"/>
        <v>3021</v>
      </c>
      <c r="F310" s="5">
        <v>1287000</v>
      </c>
    </row>
    <row r="311" spans="1:6" x14ac:dyDescent="0.25">
      <c r="A311" t="s">
        <v>266</v>
      </c>
      <c r="B311" t="s">
        <v>267</v>
      </c>
      <c r="C311" t="s">
        <v>45</v>
      </c>
      <c r="D311" t="str">
        <f t="shared" si="8"/>
        <v>3025</v>
      </c>
      <c r="F311" s="5">
        <v>5676000</v>
      </c>
    </row>
    <row r="312" spans="1:6" x14ac:dyDescent="0.25">
      <c r="A312" t="s">
        <v>266</v>
      </c>
      <c r="B312" t="s">
        <v>267</v>
      </c>
      <c r="C312" t="s">
        <v>43</v>
      </c>
      <c r="D312" t="str">
        <f t="shared" si="8"/>
        <v>3024</v>
      </c>
      <c r="F312" s="5">
        <v>5114716</v>
      </c>
    </row>
    <row r="313" spans="1:6" x14ac:dyDescent="0.25">
      <c r="A313" t="s">
        <v>266</v>
      </c>
      <c r="B313" t="s">
        <v>267</v>
      </c>
      <c r="C313" t="s">
        <v>12</v>
      </c>
      <c r="D313" t="str">
        <f t="shared" si="8"/>
        <v>3005</v>
      </c>
      <c r="F313" s="5">
        <v>5782000</v>
      </c>
    </row>
    <row r="314" spans="1:6" x14ac:dyDescent="0.25">
      <c r="A314" t="s">
        <v>266</v>
      </c>
      <c r="B314" t="s">
        <v>267</v>
      </c>
      <c r="C314" t="s">
        <v>73</v>
      </c>
      <c r="D314" t="str">
        <f t="shared" si="8"/>
        <v>3039</v>
      </c>
      <c r="F314" s="5">
        <v>308000</v>
      </c>
    </row>
    <row r="315" spans="1:6" x14ac:dyDescent="0.25">
      <c r="A315" t="s">
        <v>266</v>
      </c>
      <c r="B315" t="s">
        <v>267</v>
      </c>
      <c r="C315" t="s">
        <v>77</v>
      </c>
      <c r="D315" t="str">
        <f t="shared" si="8"/>
        <v>3041</v>
      </c>
      <c r="F315" s="5">
        <v>87002</v>
      </c>
    </row>
    <row r="316" spans="1:6" x14ac:dyDescent="0.25">
      <c r="A316" t="s">
        <v>266</v>
      </c>
      <c r="B316" t="s">
        <v>267</v>
      </c>
      <c r="C316" t="s">
        <v>79</v>
      </c>
      <c r="D316" t="str">
        <f t="shared" si="8"/>
        <v>3042</v>
      </c>
      <c r="F316" s="5">
        <v>283635</v>
      </c>
    </row>
    <row r="317" spans="1:6" x14ac:dyDescent="0.25">
      <c r="A317" t="s">
        <v>266</v>
      </c>
      <c r="B317" t="s">
        <v>267</v>
      </c>
      <c r="C317" t="s">
        <v>83</v>
      </c>
      <c r="D317" t="str">
        <f t="shared" si="8"/>
        <v>3044</v>
      </c>
      <c r="F317" s="5">
        <v>550000</v>
      </c>
    </row>
    <row r="318" spans="1:6" x14ac:dyDescent="0.25">
      <c r="A318" t="s">
        <v>266</v>
      </c>
      <c r="B318" t="s">
        <v>267</v>
      </c>
      <c r="C318" t="s">
        <v>14</v>
      </c>
      <c r="D318" t="str">
        <f t="shared" si="8"/>
        <v>3006</v>
      </c>
      <c r="F318" s="5">
        <v>660000</v>
      </c>
    </row>
    <row r="319" spans="1:6" x14ac:dyDescent="0.25">
      <c r="A319" t="s">
        <v>266</v>
      </c>
      <c r="B319" t="s">
        <v>267</v>
      </c>
      <c r="C319" t="s">
        <v>93</v>
      </c>
      <c r="D319" t="str">
        <f t="shared" si="8"/>
        <v>3049</v>
      </c>
      <c r="F319" s="5">
        <v>2161564</v>
      </c>
    </row>
    <row r="320" spans="1:6" x14ac:dyDescent="0.25">
      <c r="A320" t="s">
        <v>266</v>
      </c>
      <c r="B320" t="s">
        <v>267</v>
      </c>
      <c r="C320" t="s">
        <v>89</v>
      </c>
      <c r="D320" t="str">
        <f t="shared" ref="D320:D383" si="9">_xlfn.IFNA(VLOOKUP(C320,Nummer,2,FALSE),"")</f>
        <v>3047</v>
      </c>
      <c r="F320" s="5">
        <v>550000</v>
      </c>
    </row>
    <row r="321" spans="1:6" x14ac:dyDescent="0.25">
      <c r="A321" t="s">
        <v>266</v>
      </c>
      <c r="B321" t="s">
        <v>267</v>
      </c>
      <c r="C321" t="s">
        <v>75</v>
      </c>
      <c r="D321" t="str">
        <f t="shared" si="9"/>
        <v>3040</v>
      </c>
      <c r="F321" s="5">
        <v>2035000</v>
      </c>
    </row>
    <row r="322" spans="1:6" x14ac:dyDescent="0.25">
      <c r="A322" t="s">
        <v>266</v>
      </c>
      <c r="B322" t="s">
        <v>267</v>
      </c>
      <c r="C322" t="s">
        <v>16</v>
      </c>
      <c r="D322" t="str">
        <f t="shared" si="9"/>
        <v>3007</v>
      </c>
      <c r="F322" s="5">
        <v>748000</v>
      </c>
    </row>
    <row r="323" spans="1:6" x14ac:dyDescent="0.25">
      <c r="A323" t="s">
        <v>266</v>
      </c>
      <c r="B323" t="s">
        <v>267</v>
      </c>
      <c r="C323" t="s">
        <v>91</v>
      </c>
      <c r="D323" t="str">
        <f t="shared" si="9"/>
        <v>3048</v>
      </c>
      <c r="F323" s="5">
        <v>1567500</v>
      </c>
    </row>
    <row r="324" spans="1:6" x14ac:dyDescent="0.25">
      <c r="A324" t="s">
        <v>266</v>
      </c>
      <c r="B324" t="s">
        <v>267</v>
      </c>
      <c r="C324" t="s">
        <v>81</v>
      </c>
      <c r="D324" t="str">
        <f t="shared" si="9"/>
        <v>3043</v>
      </c>
      <c r="F324" s="5">
        <v>324900</v>
      </c>
    </row>
    <row r="325" spans="1:6" x14ac:dyDescent="0.25">
      <c r="A325" t="s">
        <v>266</v>
      </c>
      <c r="B325" t="s">
        <v>268</v>
      </c>
      <c r="C325" t="s">
        <v>24</v>
      </c>
      <c r="D325" t="str">
        <f t="shared" si="9"/>
        <v>3014</v>
      </c>
      <c r="F325" s="5">
        <v>660000</v>
      </c>
    </row>
    <row r="326" spans="1:6" x14ac:dyDescent="0.25">
      <c r="A326" t="s">
        <v>266</v>
      </c>
      <c r="B326" t="s">
        <v>268</v>
      </c>
      <c r="C326" t="s">
        <v>28</v>
      </c>
      <c r="D326" t="str">
        <f t="shared" si="9"/>
        <v>3016</v>
      </c>
      <c r="F326" s="5">
        <v>2640000</v>
      </c>
    </row>
    <row r="327" spans="1:6" x14ac:dyDescent="0.25">
      <c r="A327" t="s">
        <v>266</v>
      </c>
      <c r="B327" t="s">
        <v>268</v>
      </c>
      <c r="C327" t="s">
        <v>8</v>
      </c>
      <c r="D327" t="str">
        <f t="shared" si="9"/>
        <v>3003</v>
      </c>
      <c r="F327" s="5">
        <v>1320000</v>
      </c>
    </row>
    <row r="328" spans="1:6" x14ac:dyDescent="0.25">
      <c r="A328" t="s">
        <v>266</v>
      </c>
      <c r="B328" t="s">
        <v>268</v>
      </c>
      <c r="C328" t="s">
        <v>10</v>
      </c>
      <c r="D328" t="str">
        <f t="shared" si="9"/>
        <v>3004</v>
      </c>
      <c r="F328" s="5">
        <v>5280000</v>
      </c>
    </row>
    <row r="329" spans="1:6" x14ac:dyDescent="0.25">
      <c r="A329" t="s">
        <v>266</v>
      </c>
      <c r="B329" t="s">
        <v>268</v>
      </c>
      <c r="C329" t="s">
        <v>41</v>
      </c>
      <c r="D329" t="str">
        <f t="shared" si="9"/>
        <v>3023</v>
      </c>
      <c r="F329" s="5">
        <v>2640000</v>
      </c>
    </row>
    <row r="330" spans="1:6" x14ac:dyDescent="0.25">
      <c r="A330" t="s">
        <v>266</v>
      </c>
      <c r="B330" t="s">
        <v>268</v>
      </c>
      <c r="C330" t="s">
        <v>47</v>
      </c>
      <c r="D330" t="str">
        <f t="shared" si="9"/>
        <v>3026</v>
      </c>
      <c r="F330" s="5">
        <v>1320000</v>
      </c>
    </row>
    <row r="331" spans="1:6" x14ac:dyDescent="0.25">
      <c r="A331" t="s">
        <v>266</v>
      </c>
      <c r="B331" t="s">
        <v>268</v>
      </c>
      <c r="C331" t="s">
        <v>55</v>
      </c>
      <c r="D331" t="str">
        <f t="shared" si="9"/>
        <v>3030</v>
      </c>
      <c r="F331" s="5">
        <v>1320000</v>
      </c>
    </row>
    <row r="332" spans="1:6" x14ac:dyDescent="0.25">
      <c r="A332" t="s">
        <v>266</v>
      </c>
      <c r="B332" t="s">
        <v>268</v>
      </c>
      <c r="C332" t="s">
        <v>103</v>
      </c>
      <c r="D332" t="str">
        <f t="shared" si="9"/>
        <v>3054</v>
      </c>
      <c r="F332" s="5">
        <v>660000</v>
      </c>
    </row>
    <row r="333" spans="1:6" x14ac:dyDescent="0.25">
      <c r="A333" t="s">
        <v>266</v>
      </c>
      <c r="B333" t="s">
        <v>268</v>
      </c>
      <c r="C333" t="s">
        <v>63</v>
      </c>
      <c r="D333" t="str">
        <f t="shared" si="9"/>
        <v>3034</v>
      </c>
      <c r="F333" s="5">
        <v>1320000</v>
      </c>
    </row>
    <row r="334" spans="1:6" x14ac:dyDescent="0.25">
      <c r="A334" t="s">
        <v>266</v>
      </c>
      <c r="B334" t="s">
        <v>268</v>
      </c>
      <c r="C334" t="s">
        <v>61</v>
      </c>
      <c r="D334" t="str">
        <f t="shared" si="9"/>
        <v>3033</v>
      </c>
      <c r="F334" s="5">
        <v>1320000</v>
      </c>
    </row>
    <row r="335" spans="1:6" x14ac:dyDescent="0.25">
      <c r="A335" t="s">
        <v>266</v>
      </c>
      <c r="B335" t="s">
        <v>268</v>
      </c>
      <c r="C335" t="s">
        <v>35</v>
      </c>
      <c r="D335" t="str">
        <f t="shared" si="9"/>
        <v>3020</v>
      </c>
      <c r="F335" s="5">
        <v>1100000</v>
      </c>
    </row>
    <row r="336" spans="1:6" x14ac:dyDescent="0.25">
      <c r="A336" t="s">
        <v>266</v>
      </c>
      <c r="B336" t="s">
        <v>268</v>
      </c>
      <c r="C336" t="s">
        <v>45</v>
      </c>
      <c r="D336" t="str">
        <f t="shared" si="9"/>
        <v>3025</v>
      </c>
      <c r="F336" s="5">
        <v>3630000</v>
      </c>
    </row>
    <row r="337" spans="1:6" x14ac:dyDescent="0.25">
      <c r="A337" t="s">
        <v>266</v>
      </c>
      <c r="B337" t="s">
        <v>268</v>
      </c>
      <c r="C337" t="s">
        <v>43</v>
      </c>
      <c r="D337" t="str">
        <f t="shared" si="9"/>
        <v>3024</v>
      </c>
      <c r="F337" s="5">
        <v>2442000</v>
      </c>
    </row>
    <row r="338" spans="1:6" x14ac:dyDescent="0.25">
      <c r="A338" t="s">
        <v>266</v>
      </c>
      <c r="B338" t="s">
        <v>268</v>
      </c>
      <c r="C338" t="s">
        <v>93</v>
      </c>
      <c r="D338" t="str">
        <f t="shared" si="9"/>
        <v>3049</v>
      </c>
      <c r="F338" s="5">
        <v>3795000</v>
      </c>
    </row>
    <row r="339" spans="1:6" x14ac:dyDescent="0.25">
      <c r="A339" t="s">
        <v>266</v>
      </c>
      <c r="B339" t="s">
        <v>268</v>
      </c>
      <c r="C339" t="s">
        <v>75</v>
      </c>
      <c r="D339" t="str">
        <f t="shared" si="9"/>
        <v>3040</v>
      </c>
      <c r="F339" s="5">
        <v>2640000</v>
      </c>
    </row>
    <row r="340" spans="1:6" x14ac:dyDescent="0.25">
      <c r="A340" t="s">
        <v>266</v>
      </c>
      <c r="B340" t="s">
        <v>268</v>
      </c>
      <c r="C340" t="s">
        <v>16</v>
      </c>
      <c r="D340" t="str">
        <f t="shared" si="9"/>
        <v>3007</v>
      </c>
      <c r="F340" s="5">
        <v>1012000</v>
      </c>
    </row>
    <row r="341" spans="1:6" x14ac:dyDescent="0.25">
      <c r="A341" t="s">
        <v>266</v>
      </c>
      <c r="B341" t="s">
        <v>268</v>
      </c>
      <c r="C341" t="s">
        <v>91</v>
      </c>
      <c r="D341" t="str">
        <f t="shared" si="9"/>
        <v>3048</v>
      </c>
      <c r="F341" s="5">
        <v>660000</v>
      </c>
    </row>
    <row r="342" spans="1:6" x14ac:dyDescent="0.25">
      <c r="A342" t="s">
        <v>266</v>
      </c>
      <c r="B342" t="s">
        <v>268</v>
      </c>
      <c r="C342" t="s">
        <v>51</v>
      </c>
      <c r="D342" t="str">
        <f t="shared" si="9"/>
        <v>3028</v>
      </c>
      <c r="F342" s="5">
        <v>660000</v>
      </c>
    </row>
    <row r="343" spans="1:6" x14ac:dyDescent="0.25">
      <c r="D343" t="str">
        <f t="shared" si="9"/>
        <v/>
      </c>
      <c r="F343" s="5"/>
    </row>
    <row r="344" spans="1:6" x14ac:dyDescent="0.25">
      <c r="D344" t="str">
        <f t="shared" si="9"/>
        <v/>
      </c>
      <c r="F344" s="5"/>
    </row>
    <row r="345" spans="1:6" x14ac:dyDescent="0.25">
      <c r="D345" t="str">
        <f t="shared" si="9"/>
        <v/>
      </c>
      <c r="F345" s="5"/>
    </row>
    <row r="346" spans="1:6" x14ac:dyDescent="0.25">
      <c r="D346" t="str">
        <f t="shared" si="9"/>
        <v/>
      </c>
      <c r="F346" s="5"/>
    </row>
    <row r="347" spans="1:6" x14ac:dyDescent="0.25">
      <c r="D347" t="str">
        <f t="shared" si="9"/>
        <v/>
      </c>
      <c r="F347" s="5"/>
    </row>
    <row r="348" spans="1:6" x14ac:dyDescent="0.25">
      <c r="D348" t="str">
        <f t="shared" si="9"/>
        <v/>
      </c>
      <c r="F348" s="5"/>
    </row>
    <row r="349" spans="1:6" x14ac:dyDescent="0.25">
      <c r="D349" t="str">
        <f t="shared" si="9"/>
        <v/>
      </c>
      <c r="F349" s="5"/>
    </row>
    <row r="350" spans="1:6" x14ac:dyDescent="0.25">
      <c r="D350" t="str">
        <f t="shared" si="9"/>
        <v/>
      </c>
      <c r="F350" s="5"/>
    </row>
    <row r="351" spans="1:6" x14ac:dyDescent="0.25">
      <c r="D351" t="str">
        <f t="shared" si="9"/>
        <v/>
      </c>
      <c r="F351" s="5"/>
    </row>
    <row r="352" spans="1:6" x14ac:dyDescent="0.25">
      <c r="D352" t="str">
        <f t="shared" si="9"/>
        <v/>
      </c>
      <c r="F352" s="5"/>
    </row>
    <row r="353" spans="4:6" x14ac:dyDescent="0.25">
      <c r="D353" t="str">
        <f t="shared" si="9"/>
        <v/>
      </c>
      <c r="F353" s="5"/>
    </row>
    <row r="354" spans="4:6" x14ac:dyDescent="0.25">
      <c r="D354" t="str">
        <f t="shared" si="9"/>
        <v/>
      </c>
      <c r="F354" s="5"/>
    </row>
    <row r="355" spans="4:6" x14ac:dyDescent="0.25">
      <c r="D355" t="str">
        <f t="shared" si="9"/>
        <v/>
      </c>
      <c r="F355" s="5"/>
    </row>
    <row r="356" spans="4:6" x14ac:dyDescent="0.25">
      <c r="D356" t="str">
        <f t="shared" si="9"/>
        <v/>
      </c>
      <c r="F356" s="5"/>
    </row>
    <row r="357" spans="4:6" x14ac:dyDescent="0.25">
      <c r="D357" t="str">
        <f t="shared" si="9"/>
        <v/>
      </c>
      <c r="F357" s="5"/>
    </row>
    <row r="358" spans="4:6" x14ac:dyDescent="0.25">
      <c r="D358" t="str">
        <f t="shared" si="9"/>
        <v/>
      </c>
      <c r="F358" s="5"/>
    </row>
    <row r="359" spans="4:6" x14ac:dyDescent="0.25">
      <c r="D359" t="str">
        <f t="shared" si="9"/>
        <v/>
      </c>
      <c r="F359" s="5"/>
    </row>
    <row r="360" spans="4:6" x14ac:dyDescent="0.25">
      <c r="D360" t="str">
        <f t="shared" si="9"/>
        <v/>
      </c>
      <c r="F360" s="5"/>
    </row>
    <row r="361" spans="4:6" x14ac:dyDescent="0.25">
      <c r="D361" t="str">
        <f t="shared" si="9"/>
        <v/>
      </c>
      <c r="F361" s="5"/>
    </row>
    <row r="362" spans="4:6" x14ac:dyDescent="0.25">
      <c r="D362" t="str">
        <f t="shared" si="9"/>
        <v/>
      </c>
      <c r="F362" s="5"/>
    </row>
    <row r="363" spans="4:6" x14ac:dyDescent="0.25">
      <c r="D363" t="str">
        <f t="shared" si="9"/>
        <v/>
      </c>
      <c r="F363" s="5"/>
    </row>
    <row r="364" spans="4:6" x14ac:dyDescent="0.25">
      <c r="D364" t="str">
        <f t="shared" si="9"/>
        <v/>
      </c>
      <c r="F364" s="5"/>
    </row>
    <row r="365" spans="4:6" x14ac:dyDescent="0.25">
      <c r="D365" t="str">
        <f t="shared" si="9"/>
        <v/>
      </c>
      <c r="F365" s="5"/>
    </row>
    <row r="366" spans="4:6" x14ac:dyDescent="0.25">
      <c r="D366" t="str">
        <f t="shared" si="9"/>
        <v/>
      </c>
      <c r="F366" s="5"/>
    </row>
    <row r="367" spans="4:6" x14ac:dyDescent="0.25">
      <c r="D367" t="str">
        <f t="shared" si="9"/>
        <v/>
      </c>
      <c r="F367" s="5"/>
    </row>
    <row r="368" spans="4:6" x14ac:dyDescent="0.25">
      <c r="D368" t="str">
        <f t="shared" si="9"/>
        <v/>
      </c>
      <c r="F368" s="5"/>
    </row>
    <row r="369" spans="4:6" x14ac:dyDescent="0.25">
      <c r="D369" t="str">
        <f t="shared" si="9"/>
        <v/>
      </c>
      <c r="F369" s="5"/>
    </row>
    <row r="370" spans="4:6" x14ac:dyDescent="0.25">
      <c r="D370" t="str">
        <f t="shared" si="9"/>
        <v/>
      </c>
      <c r="F370" s="5"/>
    </row>
    <row r="371" spans="4:6" x14ac:dyDescent="0.25">
      <c r="D371" t="str">
        <f t="shared" si="9"/>
        <v/>
      </c>
      <c r="F371" s="5"/>
    </row>
    <row r="372" spans="4:6" x14ac:dyDescent="0.25">
      <c r="D372" t="str">
        <f t="shared" si="9"/>
        <v/>
      </c>
      <c r="F372" s="5"/>
    </row>
    <row r="373" spans="4:6" x14ac:dyDescent="0.25">
      <c r="D373" t="str">
        <f t="shared" si="9"/>
        <v/>
      </c>
      <c r="F373" s="5"/>
    </row>
    <row r="374" spans="4:6" x14ac:dyDescent="0.25">
      <c r="D374" t="str">
        <f t="shared" si="9"/>
        <v/>
      </c>
      <c r="F374" s="5"/>
    </row>
    <row r="375" spans="4:6" x14ac:dyDescent="0.25">
      <c r="D375" t="str">
        <f t="shared" si="9"/>
        <v/>
      </c>
      <c r="F375" s="5"/>
    </row>
    <row r="376" spans="4:6" x14ac:dyDescent="0.25">
      <c r="D376" t="str">
        <f t="shared" si="9"/>
        <v/>
      </c>
      <c r="F376" s="5"/>
    </row>
    <row r="377" spans="4:6" x14ac:dyDescent="0.25">
      <c r="D377" t="str">
        <f t="shared" si="9"/>
        <v/>
      </c>
      <c r="F377" s="5"/>
    </row>
    <row r="378" spans="4:6" x14ac:dyDescent="0.25">
      <c r="D378" t="str">
        <f t="shared" si="9"/>
        <v/>
      </c>
      <c r="F378" s="5"/>
    </row>
    <row r="379" spans="4:6" x14ac:dyDescent="0.25">
      <c r="D379" t="str">
        <f t="shared" si="9"/>
        <v/>
      </c>
      <c r="F379" s="5"/>
    </row>
    <row r="380" spans="4:6" x14ac:dyDescent="0.25">
      <c r="D380" t="str">
        <f t="shared" si="9"/>
        <v/>
      </c>
      <c r="F380" s="5"/>
    </row>
    <row r="381" spans="4:6" x14ac:dyDescent="0.25">
      <c r="D381" t="str">
        <f t="shared" si="9"/>
        <v/>
      </c>
      <c r="F381" s="5"/>
    </row>
    <row r="382" spans="4:6" x14ac:dyDescent="0.25">
      <c r="D382" t="str">
        <f t="shared" si="9"/>
        <v/>
      </c>
      <c r="F382" s="5"/>
    </row>
    <row r="383" spans="4:6" x14ac:dyDescent="0.25">
      <c r="D383" t="str">
        <f t="shared" si="9"/>
        <v/>
      </c>
      <c r="F383" s="5"/>
    </row>
    <row r="384" spans="4:6" x14ac:dyDescent="0.25">
      <c r="D384" t="str">
        <f t="shared" ref="D384:D398" si="10">_xlfn.IFNA(VLOOKUP(C384,Nummer,2,FALSE),"")</f>
        <v/>
      </c>
      <c r="F384" s="5"/>
    </row>
    <row r="385" spans="4:6" x14ac:dyDescent="0.25">
      <c r="D385" t="str">
        <f t="shared" si="10"/>
        <v/>
      </c>
      <c r="F385" s="5"/>
    </row>
    <row r="386" spans="4:6" x14ac:dyDescent="0.25">
      <c r="D386" t="str">
        <f t="shared" si="10"/>
        <v/>
      </c>
      <c r="F386" s="5"/>
    </row>
    <row r="387" spans="4:6" x14ac:dyDescent="0.25">
      <c r="D387" t="str">
        <f t="shared" si="10"/>
        <v/>
      </c>
      <c r="F387" s="5"/>
    </row>
    <row r="388" spans="4:6" x14ac:dyDescent="0.25">
      <c r="D388" t="str">
        <f t="shared" si="10"/>
        <v/>
      </c>
      <c r="F388" s="5"/>
    </row>
    <row r="389" spans="4:6" x14ac:dyDescent="0.25">
      <c r="D389" t="str">
        <f t="shared" si="10"/>
        <v/>
      </c>
      <c r="F389" s="5"/>
    </row>
    <row r="390" spans="4:6" x14ac:dyDescent="0.25">
      <c r="D390" t="str">
        <f t="shared" si="10"/>
        <v/>
      </c>
      <c r="F390" s="5"/>
    </row>
    <row r="391" spans="4:6" x14ac:dyDescent="0.25">
      <c r="D391" t="str">
        <f t="shared" si="10"/>
        <v/>
      </c>
      <c r="F391" s="5"/>
    </row>
    <row r="392" spans="4:6" x14ac:dyDescent="0.25">
      <c r="D392" t="str">
        <f t="shared" si="10"/>
        <v/>
      </c>
      <c r="F392" s="5"/>
    </row>
    <row r="393" spans="4:6" x14ac:dyDescent="0.25">
      <c r="D393" t="str">
        <f t="shared" si="10"/>
        <v/>
      </c>
      <c r="F393" s="5"/>
    </row>
    <row r="394" spans="4:6" x14ac:dyDescent="0.25">
      <c r="D394" t="str">
        <f t="shared" si="10"/>
        <v/>
      </c>
      <c r="F394" s="5"/>
    </row>
    <row r="395" spans="4:6" x14ac:dyDescent="0.25">
      <c r="D395" t="str">
        <f t="shared" si="10"/>
        <v/>
      </c>
      <c r="F395" s="5"/>
    </row>
    <row r="396" spans="4:6" x14ac:dyDescent="0.25">
      <c r="D396" t="str">
        <f t="shared" si="10"/>
        <v/>
      </c>
      <c r="F396" s="5"/>
    </row>
    <row r="397" spans="4:6" x14ac:dyDescent="0.25">
      <c r="D397" t="str">
        <f t="shared" si="10"/>
        <v/>
      </c>
      <c r="F397" s="5"/>
    </row>
    <row r="398" spans="4:6" x14ac:dyDescent="0.25">
      <c r="D398" t="str">
        <f t="shared" si="10"/>
        <v/>
      </c>
      <c r="F398" s="5"/>
    </row>
  </sheetData>
  <autoFilter ref="A1:F398" xr:uid="{DF2E08BB-8278-4320-BD84-38CF9098A0C7}"/>
  <dataValidations count="3">
    <dataValidation type="list" allowBlank="1" showInputMessage="1" showErrorMessage="1" sqref="C2:C228 C230:C398" xr:uid="{ECB8057A-A99E-4ED6-8634-A3465D5371B1}">
      <formula1>Navn</formula1>
    </dataValidation>
    <dataValidation type="list" allowBlank="1" showInputMessage="1" showErrorMessage="1" sqref="E2:E399" xr:uid="{E3E1B874-7E8D-40F9-A1E7-F8612D46C021}">
      <formula1>Kode</formula1>
    </dataValidation>
    <dataValidation type="list" allowBlank="1" showInputMessage="1" showErrorMessage="1" sqref="A2:A398" xr:uid="{A1406298-C05E-4A37-9851-B2040951E192}">
      <formula1>Ordning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38A2E-95B4-4A63-AA7D-94A7C0F5F418}">
  <dimension ref="A1:O76"/>
  <sheetViews>
    <sheetView workbookViewId="0">
      <selection activeCell="K18" sqref="K18"/>
    </sheetView>
  </sheetViews>
  <sheetFormatPr baseColWidth="10" defaultRowHeight="15" x14ac:dyDescent="0.25"/>
  <cols>
    <col min="1" max="1" width="27.28515625" bestFit="1" customWidth="1"/>
    <col min="2" max="2" width="16.140625" style="11" bestFit="1" customWidth="1"/>
    <col min="5" max="5" width="5.5703125" bestFit="1" customWidth="1"/>
    <col min="6" max="6" width="16.140625" bestFit="1" customWidth="1"/>
    <col min="9" max="9" width="19.85546875" bestFit="1" customWidth="1"/>
    <col min="10" max="10" width="16.140625" bestFit="1" customWidth="1"/>
  </cols>
  <sheetData>
    <row r="1" spans="1:15" s="12" customFormat="1" x14ac:dyDescent="0.25">
      <c r="A1" s="13" t="s">
        <v>264</v>
      </c>
      <c r="B1" s="14" t="s">
        <v>108</v>
      </c>
      <c r="C1" s="19"/>
      <c r="D1" s="19"/>
      <c r="E1" s="20" t="s">
        <v>139</v>
      </c>
      <c r="F1" s="20" t="s">
        <v>108</v>
      </c>
      <c r="G1" s="19"/>
      <c r="H1" s="19"/>
      <c r="I1" s="23" t="s">
        <v>107</v>
      </c>
      <c r="J1" s="23" t="s">
        <v>108</v>
      </c>
      <c r="K1" s="19"/>
      <c r="L1" s="19"/>
      <c r="M1" s="19"/>
      <c r="N1" s="19"/>
      <c r="O1" s="19"/>
    </row>
    <row r="2" spans="1:15" x14ac:dyDescent="0.25">
      <c r="A2" s="26" t="s">
        <v>263</v>
      </c>
      <c r="B2" s="27">
        <f>SUMIFS(Tilskudd!F:F,Tilskudd!D:D,"0301")</f>
        <v>166766707</v>
      </c>
      <c r="E2" s="21" t="s">
        <v>130</v>
      </c>
      <c r="F2" s="22">
        <f>SUMIFS(Tilskudd!F:F,Tilskudd!E:E,Oppsummeringer!E2)</f>
        <v>300000</v>
      </c>
      <c r="I2" s="28" t="s">
        <v>265</v>
      </c>
      <c r="J2" s="29">
        <f>SUM(J3:J5)</f>
        <v>91556447</v>
      </c>
    </row>
    <row r="3" spans="1:15" x14ac:dyDescent="0.25">
      <c r="A3" s="15" t="s">
        <v>160</v>
      </c>
      <c r="B3" s="16">
        <f>SUMIFS(Tilskudd!F:F,Tilskudd!C:C,Oppsummeringer!A3)</f>
        <v>2719267</v>
      </c>
      <c r="E3" s="21" t="s">
        <v>140</v>
      </c>
      <c r="F3" s="22">
        <f>SUMIFS(Tilskudd!F:F,Tilskudd!E:E,Oppsummeringer!E3)</f>
        <v>1628450</v>
      </c>
      <c r="I3" s="24" t="s">
        <v>112</v>
      </c>
      <c r="J3" s="25">
        <f>SUMIFS(Tilskudd!F:F,Tilskudd!A:A,Oppsummeringer!I3)</f>
        <v>65328510</v>
      </c>
    </row>
    <row r="4" spans="1:15" x14ac:dyDescent="0.25">
      <c r="A4" s="15" t="s">
        <v>161</v>
      </c>
      <c r="B4" s="16">
        <f>SUMIFS(Tilskudd!F:F,Tilskudd!C:C,Oppsummeringer!A4)</f>
        <v>8602719</v>
      </c>
      <c r="E4" s="21" t="s">
        <v>246</v>
      </c>
      <c r="F4" s="22">
        <f>SUMIFS(Tilskudd!F:F,Tilskudd!E:E,Oppsummeringer!E4)</f>
        <v>16827851</v>
      </c>
      <c r="I4" s="24" t="s">
        <v>113</v>
      </c>
      <c r="J4" s="25">
        <f>SUMIFS(Tilskudd!F:F,Tilskudd!A:A,Oppsummeringer!I4)</f>
        <v>2972868</v>
      </c>
    </row>
    <row r="5" spans="1:15" x14ac:dyDescent="0.25">
      <c r="A5" s="15" t="s">
        <v>162</v>
      </c>
      <c r="B5" s="16">
        <f>SUMIFS(Tilskudd!F:F,Tilskudd!C:C,Oppsummeringer!A5)</f>
        <v>13129795</v>
      </c>
      <c r="I5" s="24" t="s">
        <v>114</v>
      </c>
      <c r="J5" s="25">
        <f>SUMIFS(Tilskudd!F:F,Tilskudd!A:A,Oppsummeringer!I5)</f>
        <v>23255069</v>
      </c>
    </row>
    <row r="6" spans="1:15" x14ac:dyDescent="0.25">
      <c r="A6" s="15" t="s">
        <v>163</v>
      </c>
      <c r="B6" s="16">
        <f>SUMIFS(Tilskudd!F:F,Tilskudd!C:C,Oppsummeringer!A6)</f>
        <v>8705393</v>
      </c>
      <c r="I6" s="24" t="s">
        <v>266</v>
      </c>
      <c r="J6" s="25">
        <f>SUMIFS(Tilskudd!F:F,Tilskudd!A:A,Oppsummeringer!I6)</f>
        <v>191892006</v>
      </c>
    </row>
    <row r="7" spans="1:15" x14ac:dyDescent="0.25">
      <c r="A7" s="15" t="s">
        <v>164</v>
      </c>
      <c r="B7" s="16">
        <f>SUMIFS(Tilskudd!F:F,Tilskudd!C:C,Oppsummeringer!A7)</f>
        <v>781983</v>
      </c>
      <c r="I7" s="24" t="s">
        <v>109</v>
      </c>
      <c r="J7" s="25">
        <f>SUMIFS(Tilskudd!F:F,Tilskudd!A:A,Oppsummeringer!I7)</f>
        <v>5183753</v>
      </c>
    </row>
    <row r="8" spans="1:15" x14ac:dyDescent="0.25">
      <c r="A8" s="15" t="s">
        <v>165</v>
      </c>
      <c r="B8" s="16">
        <f>SUMIFS(Tilskudd!F:F,Tilskudd!C:C,Oppsummeringer!A8)</f>
        <v>12470284</v>
      </c>
      <c r="I8" s="24" t="s">
        <v>219</v>
      </c>
      <c r="J8" s="25">
        <f>SUMIFS(Tilskudd!F:F,Tilskudd!A:A,Oppsummeringer!I8)</f>
        <v>3412465</v>
      </c>
    </row>
    <row r="9" spans="1:15" x14ac:dyDescent="0.25">
      <c r="A9" s="15" t="s">
        <v>166</v>
      </c>
      <c r="B9" s="16">
        <f>SUMIFS(Tilskudd!F:F,Tilskudd!C:C,Oppsummeringer!A9)</f>
        <v>1560000</v>
      </c>
      <c r="I9" s="24" t="s">
        <v>110</v>
      </c>
      <c r="J9" s="25">
        <f>SUMIFS(Tilskudd!F:F,Tilskudd!A:A,Oppsummeringer!I9)</f>
        <v>52862497</v>
      </c>
    </row>
    <row r="10" spans="1:15" x14ac:dyDescent="0.25">
      <c r="A10" s="15" t="s">
        <v>167</v>
      </c>
      <c r="B10" s="16">
        <f>SUMIFS(Tilskudd!F:F,Tilskudd!C:C,Oppsummeringer!A10)</f>
        <v>6198488</v>
      </c>
      <c r="I10" s="24" t="s">
        <v>111</v>
      </c>
      <c r="J10" s="25">
        <f>SUMIFS(Tilskudd!F:F,Tilskudd!A:A,Oppsummeringer!I10)</f>
        <v>22737500</v>
      </c>
    </row>
    <row r="11" spans="1:15" x14ac:dyDescent="0.25">
      <c r="A11" s="15" t="s">
        <v>168</v>
      </c>
      <c r="B11" s="16">
        <f>SUMIFS(Tilskudd!F:F,Tilskudd!C:C,Oppsummeringer!A11)</f>
        <v>8669000</v>
      </c>
    </row>
    <row r="12" spans="1:15" x14ac:dyDescent="0.25">
      <c r="A12" s="15" t="s">
        <v>169</v>
      </c>
      <c r="B12" s="16">
        <f>SUMIFS(Tilskudd!F:F,Tilskudd!C:C,Oppsummeringer!A12)</f>
        <v>6837000</v>
      </c>
    </row>
    <row r="13" spans="1:15" x14ac:dyDescent="0.25">
      <c r="A13" s="15" t="s">
        <v>170</v>
      </c>
      <c r="B13" s="16">
        <f>SUMIFS(Tilskudd!F:F,Tilskudd!C:C,Oppsummeringer!A13)</f>
        <v>4340000</v>
      </c>
    </row>
    <row r="14" spans="1:15" x14ac:dyDescent="0.25">
      <c r="A14" s="15" t="s">
        <v>171</v>
      </c>
      <c r="B14" s="16">
        <f>SUMIFS(Tilskudd!F:F,Tilskudd!C:C,Oppsummeringer!A14)</f>
        <v>3239596</v>
      </c>
    </row>
    <row r="15" spans="1:15" x14ac:dyDescent="0.25">
      <c r="A15" s="15" t="s">
        <v>172</v>
      </c>
      <c r="B15" s="16">
        <f>SUMIFS(Tilskudd!F:F,Tilskudd!C:C,Oppsummeringer!A15)</f>
        <v>14494730</v>
      </c>
    </row>
    <row r="16" spans="1:15" x14ac:dyDescent="0.25">
      <c r="A16" s="15" t="s">
        <v>173</v>
      </c>
      <c r="B16" s="16">
        <f>SUMIFS(Tilskudd!F:F,Tilskudd!C:C,Oppsummeringer!A16)</f>
        <v>10266000</v>
      </c>
    </row>
    <row r="17" spans="1:2" x14ac:dyDescent="0.25">
      <c r="A17" s="15" t="s">
        <v>174</v>
      </c>
      <c r="B17" s="16">
        <f>SUMIFS(Tilskudd!F:F,Tilskudd!C:C,Oppsummeringer!A17)</f>
        <v>3323500</v>
      </c>
    </row>
    <row r="18" spans="1:2" x14ac:dyDescent="0.25">
      <c r="A18" s="15" t="s">
        <v>131</v>
      </c>
      <c r="B18" s="16">
        <f>SUMIFS(Tilskudd!F:F,Tilskudd!C:C,Oppsummeringer!A18)</f>
        <v>6686481</v>
      </c>
    </row>
    <row r="19" spans="1:2" x14ac:dyDescent="0.25">
      <c r="A19" s="15" t="s">
        <v>175</v>
      </c>
      <c r="B19" s="16">
        <f>SUMIFS(Tilskudd!F:F,Tilskudd!C:C,Oppsummeringer!A19)</f>
        <v>7516161</v>
      </c>
    </row>
    <row r="20" spans="1:2" x14ac:dyDescent="0.25">
      <c r="A20" s="15" t="s">
        <v>176</v>
      </c>
      <c r="B20" s="16">
        <f>SUMIFS(Tilskudd!F:F,Tilskudd!C:C,Oppsummeringer!A20)</f>
        <v>1370000</v>
      </c>
    </row>
    <row r="21" spans="1:2" x14ac:dyDescent="0.25">
      <c r="A21" s="15" t="s">
        <v>242</v>
      </c>
      <c r="B21" s="16">
        <f>SUMIFS(Tilskudd!F:F,Tilskudd!C:C,Oppsummeringer!A21)</f>
        <v>900000</v>
      </c>
    </row>
    <row r="22" spans="1:2" x14ac:dyDescent="0.25">
      <c r="A22" s="15" t="s">
        <v>177</v>
      </c>
      <c r="B22" s="16">
        <f>SUMIFS(Tilskudd!F:F,Tilskudd!C:C,Oppsummeringer!A22)</f>
        <v>39705772</v>
      </c>
    </row>
    <row r="23" spans="1:2" x14ac:dyDescent="0.25">
      <c r="A23" s="15" t="s">
        <v>178</v>
      </c>
      <c r="B23" s="16">
        <f>SUMIFS(Tilskudd!F:F,Tilskudd!C:C,Oppsummeringer!A23)</f>
        <v>5250538</v>
      </c>
    </row>
    <row r="24" spans="1:2" x14ac:dyDescent="0.25">
      <c r="A24" s="17" t="s">
        <v>4</v>
      </c>
      <c r="B24" s="18">
        <f>SUMIFS(Tilskudd!F:F,Tilskudd!C:C,Oppsummeringer!A24)</f>
        <v>2647465</v>
      </c>
    </row>
    <row r="25" spans="1:2" x14ac:dyDescent="0.25">
      <c r="A25" s="17" t="s">
        <v>6</v>
      </c>
      <c r="B25" s="18">
        <f>SUMIFS(Tilskudd!F:F,Tilskudd!C:C,Oppsummeringer!A25)</f>
        <v>5511402</v>
      </c>
    </row>
    <row r="26" spans="1:2" x14ac:dyDescent="0.25">
      <c r="A26" s="17" t="s">
        <v>8</v>
      </c>
      <c r="B26" s="18">
        <f>SUMIFS(Tilskudd!F:F,Tilskudd!C:C,Oppsummeringer!A26)</f>
        <v>7382050</v>
      </c>
    </row>
    <row r="27" spans="1:2" x14ac:dyDescent="0.25">
      <c r="A27" s="17" t="s">
        <v>10</v>
      </c>
      <c r="B27" s="18">
        <f>SUMIFS(Tilskudd!F:F,Tilskudd!C:C,Oppsummeringer!A27)</f>
        <v>15987296</v>
      </c>
    </row>
    <row r="28" spans="1:2" x14ac:dyDescent="0.25">
      <c r="A28" s="17" t="s">
        <v>12</v>
      </c>
      <c r="B28" s="18">
        <f>SUMIFS(Tilskudd!F:F,Tilskudd!C:C,Oppsummeringer!A28)</f>
        <v>9893784</v>
      </c>
    </row>
    <row r="29" spans="1:2" x14ac:dyDescent="0.25">
      <c r="A29" s="17" t="s">
        <v>14</v>
      </c>
      <c r="B29" s="18">
        <f>SUMIFS(Tilskudd!F:F,Tilskudd!C:C,Oppsummeringer!A29)</f>
        <v>4282679</v>
      </c>
    </row>
    <row r="30" spans="1:2" x14ac:dyDescent="0.25">
      <c r="A30" s="17" t="s">
        <v>16</v>
      </c>
      <c r="B30" s="18">
        <f>SUMIFS(Tilskudd!F:F,Tilskudd!C:C,Oppsummeringer!A30)</f>
        <v>4847575</v>
      </c>
    </row>
    <row r="31" spans="1:2" x14ac:dyDescent="0.25">
      <c r="A31" s="17" t="s">
        <v>18</v>
      </c>
      <c r="B31" s="18">
        <f>SUMIFS(Tilskudd!F:F,Tilskudd!C:C,Oppsummeringer!A31)</f>
        <v>683000</v>
      </c>
    </row>
    <row r="32" spans="1:2" x14ac:dyDescent="0.25">
      <c r="A32" s="17" t="s">
        <v>20</v>
      </c>
      <c r="B32" s="18">
        <f>SUMIFS(Tilskudd!F:F,Tilskudd!C:C,Oppsummeringer!A32)</f>
        <v>0</v>
      </c>
    </row>
    <row r="33" spans="1:2" x14ac:dyDescent="0.25">
      <c r="A33" s="17" t="s">
        <v>22</v>
      </c>
      <c r="B33" s="18">
        <f>SUMIFS(Tilskudd!F:F,Tilskudd!C:C,Oppsummeringer!A33)</f>
        <v>130000</v>
      </c>
    </row>
    <row r="34" spans="1:2" x14ac:dyDescent="0.25">
      <c r="A34" s="17" t="s">
        <v>24</v>
      </c>
      <c r="B34" s="18">
        <f>SUMIFS(Tilskudd!F:F,Tilskudd!C:C,Oppsummeringer!A34)</f>
        <v>4014256</v>
      </c>
    </row>
    <row r="35" spans="1:2" x14ac:dyDescent="0.25">
      <c r="A35" s="17" t="s">
        <v>26</v>
      </c>
      <c r="B35" s="18">
        <f>SUMIFS(Tilskudd!F:F,Tilskudd!C:C,Oppsummeringer!A35)</f>
        <v>410000</v>
      </c>
    </row>
    <row r="36" spans="1:2" x14ac:dyDescent="0.25">
      <c r="A36" s="17" t="s">
        <v>28</v>
      </c>
      <c r="B36" s="18">
        <f>SUMIFS(Tilskudd!F:F,Tilskudd!C:C,Oppsummeringer!A36)</f>
        <v>4537500</v>
      </c>
    </row>
    <row r="37" spans="1:2" x14ac:dyDescent="0.25">
      <c r="A37" s="17" t="s">
        <v>30</v>
      </c>
      <c r="B37" s="18">
        <f>SUMIFS(Tilskudd!F:F,Tilskudd!C:C,Oppsummeringer!A37)</f>
        <v>817000</v>
      </c>
    </row>
    <row r="38" spans="1:2" x14ac:dyDescent="0.25">
      <c r="A38" s="17" t="s">
        <v>132</v>
      </c>
      <c r="B38" s="18">
        <f>SUMIFS(Tilskudd!F:F,Tilskudd!C:C,Oppsummeringer!A38)</f>
        <v>801000</v>
      </c>
    </row>
    <row r="39" spans="1:2" x14ac:dyDescent="0.25">
      <c r="A39" s="17" t="s">
        <v>33</v>
      </c>
      <c r="B39" s="18">
        <f>SUMIFS(Tilskudd!F:F,Tilskudd!C:C,Oppsummeringer!A39)</f>
        <v>729559</v>
      </c>
    </row>
    <row r="40" spans="1:2" x14ac:dyDescent="0.25">
      <c r="A40" s="17" t="s">
        <v>35</v>
      </c>
      <c r="B40" s="18">
        <f>SUMIFS(Tilskudd!F:F,Tilskudd!C:C,Oppsummeringer!A40)</f>
        <v>6126916</v>
      </c>
    </row>
    <row r="41" spans="1:2" x14ac:dyDescent="0.25">
      <c r="A41" s="17" t="s">
        <v>37</v>
      </c>
      <c r="B41" s="18">
        <f>SUMIFS(Tilskudd!F:F,Tilskudd!C:C,Oppsummeringer!A41)</f>
        <v>2079410</v>
      </c>
    </row>
    <row r="42" spans="1:2" x14ac:dyDescent="0.25">
      <c r="A42" s="17" t="s">
        <v>39</v>
      </c>
      <c r="B42" s="18">
        <f>SUMIFS(Tilskudd!F:F,Tilskudd!C:C,Oppsummeringer!A42)</f>
        <v>5779150</v>
      </c>
    </row>
    <row r="43" spans="1:2" x14ac:dyDescent="0.25">
      <c r="A43" s="17" t="s">
        <v>41</v>
      </c>
      <c r="B43" s="18">
        <f>SUMIFS(Tilskudd!F:F,Tilskudd!C:C,Oppsummeringer!A43)</f>
        <v>10569000</v>
      </c>
    </row>
    <row r="44" spans="1:2" x14ac:dyDescent="0.25">
      <c r="A44" s="17" t="s">
        <v>43</v>
      </c>
      <c r="B44" s="18">
        <f>SUMIFS(Tilskudd!F:F,Tilskudd!C:C,Oppsummeringer!A44)</f>
        <v>9420191</v>
      </c>
    </row>
    <row r="45" spans="1:2" x14ac:dyDescent="0.25">
      <c r="A45" s="17" t="s">
        <v>45</v>
      </c>
      <c r="B45" s="18">
        <f>SUMIFS(Tilskudd!F:F,Tilskudd!C:C,Oppsummeringer!A45)</f>
        <v>13814353</v>
      </c>
    </row>
    <row r="46" spans="1:2" x14ac:dyDescent="0.25">
      <c r="A46" s="17" t="s">
        <v>47</v>
      </c>
      <c r="B46" s="18">
        <f>SUMIFS(Tilskudd!F:F,Tilskudd!C:C,Oppsummeringer!A46)</f>
        <v>3550677</v>
      </c>
    </row>
    <row r="47" spans="1:2" x14ac:dyDescent="0.25">
      <c r="A47" s="17" t="s">
        <v>49</v>
      </c>
      <c r="B47" s="18">
        <f>SUMIFS(Tilskudd!F:F,Tilskudd!C:C,Oppsummeringer!A47)</f>
        <v>5340872</v>
      </c>
    </row>
    <row r="48" spans="1:2" x14ac:dyDescent="0.25">
      <c r="A48" s="17" t="s">
        <v>51</v>
      </c>
      <c r="B48" s="18">
        <f>SUMIFS(Tilskudd!F:F,Tilskudd!C:C,Oppsummeringer!A48)</f>
        <v>2550000</v>
      </c>
    </row>
    <row r="49" spans="1:2" x14ac:dyDescent="0.25">
      <c r="A49" s="17" t="s">
        <v>53</v>
      </c>
      <c r="B49" s="18">
        <f>SUMIFS(Tilskudd!F:F,Tilskudd!C:C,Oppsummeringer!A49)</f>
        <v>5819590</v>
      </c>
    </row>
    <row r="50" spans="1:2" x14ac:dyDescent="0.25">
      <c r="A50" s="17" t="s">
        <v>55</v>
      </c>
      <c r="B50" s="18">
        <f>SUMIFS(Tilskudd!F:F,Tilskudd!C:C,Oppsummeringer!A50)</f>
        <v>10237050</v>
      </c>
    </row>
    <row r="51" spans="1:2" x14ac:dyDescent="0.25">
      <c r="A51" s="17" t="s">
        <v>57</v>
      </c>
      <c r="B51" s="18">
        <f>SUMIFS(Tilskudd!F:F,Tilskudd!C:C,Oppsummeringer!A51)</f>
        <v>2640000</v>
      </c>
    </row>
    <row r="52" spans="1:2" x14ac:dyDescent="0.25">
      <c r="A52" s="17" t="s">
        <v>59</v>
      </c>
      <c r="B52" s="18">
        <f>SUMIFS(Tilskudd!F:F,Tilskudd!C:C,Oppsummeringer!A52)</f>
        <v>441750</v>
      </c>
    </row>
    <row r="53" spans="1:2" x14ac:dyDescent="0.25">
      <c r="A53" s="17" t="s">
        <v>61</v>
      </c>
      <c r="B53" s="18">
        <f>SUMIFS(Tilskudd!F:F,Tilskudd!C:C,Oppsummeringer!A53)</f>
        <v>7193989</v>
      </c>
    </row>
    <row r="54" spans="1:2" x14ac:dyDescent="0.25">
      <c r="A54" s="17" t="s">
        <v>63</v>
      </c>
      <c r="B54" s="18">
        <f>SUMIFS(Tilskudd!F:F,Tilskudd!C:C,Oppsummeringer!A54)</f>
        <v>2175000</v>
      </c>
    </row>
    <row r="55" spans="1:2" x14ac:dyDescent="0.25">
      <c r="A55" s="17" t="s">
        <v>65</v>
      </c>
      <c r="B55" s="18">
        <f>SUMIFS(Tilskudd!F:F,Tilskudd!C:C,Oppsummeringer!A55)</f>
        <v>4130864</v>
      </c>
    </row>
    <row r="56" spans="1:2" x14ac:dyDescent="0.25">
      <c r="A56" s="17" t="s">
        <v>67</v>
      </c>
      <c r="B56" s="18">
        <f>SUMIFS(Tilskudd!F:F,Tilskudd!C:C,Oppsummeringer!A56)</f>
        <v>814400</v>
      </c>
    </row>
    <row r="57" spans="1:2" x14ac:dyDescent="0.25">
      <c r="A57" s="17" t="s">
        <v>69</v>
      </c>
      <c r="B57" s="18">
        <f>SUMIFS(Tilskudd!F:F,Tilskudd!C:C,Oppsummeringer!A57)</f>
        <v>0</v>
      </c>
    </row>
    <row r="58" spans="1:2" x14ac:dyDescent="0.25">
      <c r="A58" s="17" t="s">
        <v>71</v>
      </c>
      <c r="B58" s="18">
        <f>SUMIFS(Tilskudd!F:F,Tilskudd!C:C,Oppsummeringer!A58)</f>
        <v>951720</v>
      </c>
    </row>
    <row r="59" spans="1:2" x14ac:dyDescent="0.25">
      <c r="A59" s="17" t="s">
        <v>73</v>
      </c>
      <c r="B59" s="18">
        <f>SUMIFS(Tilskudd!F:F,Tilskudd!C:C,Oppsummeringer!A59)</f>
        <v>655000</v>
      </c>
    </row>
    <row r="60" spans="1:2" x14ac:dyDescent="0.25">
      <c r="A60" s="17" t="s">
        <v>75</v>
      </c>
      <c r="B60" s="18">
        <f>SUMIFS(Tilskudd!F:F,Tilskudd!C:C,Oppsummeringer!A60)</f>
        <v>5493000</v>
      </c>
    </row>
    <row r="61" spans="1:2" x14ac:dyDescent="0.25">
      <c r="A61" s="17" t="s">
        <v>77</v>
      </c>
      <c r="B61" s="18">
        <f>SUMIFS(Tilskudd!F:F,Tilskudd!C:C,Oppsummeringer!A61)</f>
        <v>1450002</v>
      </c>
    </row>
    <row r="62" spans="1:2" x14ac:dyDescent="0.25">
      <c r="A62" s="17" t="s">
        <v>79</v>
      </c>
      <c r="B62" s="18">
        <f>SUMIFS(Tilskudd!F:F,Tilskudd!C:C,Oppsummeringer!A62)</f>
        <v>283635</v>
      </c>
    </row>
    <row r="63" spans="1:2" x14ac:dyDescent="0.25">
      <c r="A63" s="17" t="s">
        <v>81</v>
      </c>
      <c r="B63" s="18">
        <f>SUMIFS(Tilskudd!F:F,Tilskudd!C:C,Oppsummeringer!A63)</f>
        <v>2364618</v>
      </c>
    </row>
    <row r="64" spans="1:2" x14ac:dyDescent="0.25">
      <c r="A64" s="17" t="s">
        <v>83</v>
      </c>
      <c r="B64" s="18">
        <f>SUMIFS(Tilskudd!F:F,Tilskudd!C:C,Oppsummeringer!A64)</f>
        <v>1050136</v>
      </c>
    </row>
    <row r="65" spans="1:2" x14ac:dyDescent="0.25">
      <c r="A65" s="17" t="s">
        <v>85</v>
      </c>
      <c r="B65" s="18">
        <f>SUMIFS(Tilskudd!F:F,Tilskudd!C:C,Oppsummeringer!A65)</f>
        <v>680000</v>
      </c>
    </row>
    <row r="66" spans="1:2" x14ac:dyDescent="0.25">
      <c r="A66" s="17" t="s">
        <v>87</v>
      </c>
      <c r="B66" s="18">
        <f>SUMIFS(Tilskudd!F:F,Tilskudd!C:C,Oppsummeringer!A66)</f>
        <v>218000</v>
      </c>
    </row>
    <row r="67" spans="1:2" x14ac:dyDescent="0.25">
      <c r="A67" s="17" t="s">
        <v>89</v>
      </c>
      <c r="B67" s="18">
        <f>SUMIFS(Tilskudd!F:F,Tilskudd!C:C,Oppsummeringer!A67)</f>
        <v>1119000</v>
      </c>
    </row>
    <row r="68" spans="1:2" x14ac:dyDescent="0.25">
      <c r="A68" s="17" t="s">
        <v>91</v>
      </c>
      <c r="B68" s="18">
        <f>SUMIFS(Tilskudd!F:F,Tilskudd!C:C,Oppsummeringer!A68)</f>
        <v>4633300</v>
      </c>
    </row>
    <row r="69" spans="1:2" x14ac:dyDescent="0.25">
      <c r="A69" s="17" t="s">
        <v>93</v>
      </c>
      <c r="B69" s="18">
        <f>SUMIFS(Tilskudd!F:F,Tilskudd!C:C,Oppsummeringer!A69)</f>
        <v>9142772</v>
      </c>
    </row>
    <row r="70" spans="1:2" x14ac:dyDescent="0.25">
      <c r="A70" s="17" t="s">
        <v>95</v>
      </c>
      <c r="B70" s="18">
        <f>SUMIFS(Tilskudd!F:F,Tilskudd!C:C,Oppsummeringer!A70)</f>
        <v>0</v>
      </c>
    </row>
    <row r="71" spans="1:2" x14ac:dyDescent="0.25">
      <c r="A71" s="17" t="s">
        <v>97</v>
      </c>
      <c r="B71" s="18">
        <f>SUMIFS(Tilskudd!F:F,Tilskudd!C:C,Oppsummeringer!A71)</f>
        <v>0</v>
      </c>
    </row>
    <row r="72" spans="1:2" x14ac:dyDescent="0.25">
      <c r="A72" s="17" t="s">
        <v>99</v>
      </c>
      <c r="B72" s="18">
        <f>SUMIFS(Tilskudd!F:F,Tilskudd!C:C,Oppsummeringer!A72)</f>
        <v>319000</v>
      </c>
    </row>
    <row r="73" spans="1:2" x14ac:dyDescent="0.25">
      <c r="A73" s="17" t="s">
        <v>101</v>
      </c>
      <c r="B73" s="18">
        <f>SUMIFS(Tilskudd!F:F,Tilskudd!C:C,Oppsummeringer!A73)</f>
        <v>0</v>
      </c>
    </row>
    <row r="74" spans="1:2" x14ac:dyDescent="0.25">
      <c r="A74" s="17" t="s">
        <v>103</v>
      </c>
      <c r="B74" s="18">
        <f>SUMIFS(Tilskudd!F:F,Tilskudd!C:C,Oppsummeringer!A74)</f>
        <v>660000</v>
      </c>
    </row>
    <row r="75" spans="1:2" x14ac:dyDescent="0.25">
      <c r="A75" s="17" t="s">
        <v>243</v>
      </c>
      <c r="B75" s="18">
        <f>SUMIFS(Tilskudd!F:F,Tilskudd!C:C,Oppsummeringer!A75)</f>
        <v>1000000</v>
      </c>
    </row>
    <row r="76" spans="1:2" x14ac:dyDescent="0.25">
      <c r="A76" s="17" t="s">
        <v>245</v>
      </c>
      <c r="B76" s="18">
        <f>SUMIFS(Tilskudd!F:F,Tilskudd!C:C,Oppsummeringer!A76)</f>
        <v>15500000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F0977-84E4-4C03-AA34-07142FFB2581}">
  <dimension ref="A1:E76"/>
  <sheetViews>
    <sheetView showGridLines="0" topLeftCell="A55" workbookViewId="0">
      <selection activeCell="B74" sqref="B74"/>
    </sheetView>
  </sheetViews>
  <sheetFormatPr baseColWidth="10" defaultRowHeight="15" x14ac:dyDescent="0.25"/>
  <cols>
    <col min="1" max="1" width="27.28515625" bestFit="1" customWidth="1"/>
    <col min="2" max="2" width="17.85546875" bestFit="1" customWidth="1"/>
    <col min="3" max="3" width="11.85546875" customWidth="1"/>
    <col min="4" max="4" width="25.140625" bestFit="1" customWidth="1"/>
  </cols>
  <sheetData>
    <row r="1" spans="1:5" x14ac:dyDescent="0.25">
      <c r="A1" s="1" t="s">
        <v>0</v>
      </c>
      <c r="B1" s="1" t="s">
        <v>104</v>
      </c>
      <c r="D1" s="4" t="s">
        <v>107</v>
      </c>
      <c r="E1" s="4" t="s">
        <v>139</v>
      </c>
    </row>
    <row r="2" spans="1:5" x14ac:dyDescent="0.25">
      <c r="A2" s="2" t="s">
        <v>2</v>
      </c>
      <c r="B2" s="7" t="s">
        <v>1</v>
      </c>
      <c r="D2" t="s">
        <v>112</v>
      </c>
      <c r="E2" t="s">
        <v>130</v>
      </c>
    </row>
    <row r="3" spans="1:5" x14ac:dyDescent="0.25">
      <c r="A3" s="2" t="s">
        <v>160</v>
      </c>
      <c r="B3" s="7" t="s">
        <v>1</v>
      </c>
      <c r="D3" t="s">
        <v>113</v>
      </c>
      <c r="E3" t="s">
        <v>140</v>
      </c>
    </row>
    <row r="4" spans="1:5" x14ac:dyDescent="0.25">
      <c r="A4" s="2" t="s">
        <v>161</v>
      </c>
      <c r="B4" s="7" t="s">
        <v>1</v>
      </c>
      <c r="D4" t="s">
        <v>114</v>
      </c>
      <c r="E4" t="s">
        <v>246</v>
      </c>
    </row>
    <row r="5" spans="1:5" x14ac:dyDescent="0.25">
      <c r="A5" s="2" t="s">
        <v>162</v>
      </c>
      <c r="B5" s="7" t="s">
        <v>1</v>
      </c>
      <c r="D5" t="s">
        <v>109</v>
      </c>
    </row>
    <row r="6" spans="1:5" x14ac:dyDescent="0.25">
      <c r="A6" s="2" t="s">
        <v>163</v>
      </c>
      <c r="B6" s="7" t="s">
        <v>1</v>
      </c>
      <c r="D6" t="s">
        <v>266</v>
      </c>
    </row>
    <row r="7" spans="1:5" x14ac:dyDescent="0.25">
      <c r="A7" s="2" t="s">
        <v>164</v>
      </c>
      <c r="B7" s="7" t="s">
        <v>1</v>
      </c>
      <c r="D7" t="s">
        <v>219</v>
      </c>
    </row>
    <row r="8" spans="1:5" x14ac:dyDescent="0.25">
      <c r="A8" s="2" t="s">
        <v>165</v>
      </c>
      <c r="B8" s="7" t="s">
        <v>1</v>
      </c>
      <c r="D8" t="s">
        <v>110</v>
      </c>
    </row>
    <row r="9" spans="1:5" x14ac:dyDescent="0.25">
      <c r="A9" s="2" t="s">
        <v>166</v>
      </c>
      <c r="B9" s="7" t="s">
        <v>1</v>
      </c>
      <c r="D9" t="s">
        <v>111</v>
      </c>
    </row>
    <row r="10" spans="1:5" x14ac:dyDescent="0.25">
      <c r="A10" s="2" t="s">
        <v>167</v>
      </c>
      <c r="B10" s="7" t="s">
        <v>1</v>
      </c>
    </row>
    <row r="11" spans="1:5" x14ac:dyDescent="0.25">
      <c r="A11" s="2" t="s">
        <v>168</v>
      </c>
      <c r="B11" s="7" t="s">
        <v>1</v>
      </c>
    </row>
    <row r="12" spans="1:5" x14ac:dyDescent="0.25">
      <c r="A12" s="2" t="s">
        <v>169</v>
      </c>
      <c r="B12" s="7" t="s">
        <v>1</v>
      </c>
    </row>
    <row r="13" spans="1:5" x14ac:dyDescent="0.25">
      <c r="A13" s="2" t="s">
        <v>170</v>
      </c>
      <c r="B13" s="7" t="s">
        <v>1</v>
      </c>
    </row>
    <row r="14" spans="1:5" x14ac:dyDescent="0.25">
      <c r="A14" s="2" t="s">
        <v>171</v>
      </c>
      <c r="B14" s="7" t="s">
        <v>1</v>
      </c>
    </row>
    <row r="15" spans="1:5" x14ac:dyDescent="0.25">
      <c r="A15" s="2" t="s">
        <v>172</v>
      </c>
      <c r="B15" s="7" t="s">
        <v>1</v>
      </c>
    </row>
    <row r="16" spans="1:5" x14ac:dyDescent="0.25">
      <c r="A16" s="2" t="s">
        <v>173</v>
      </c>
      <c r="B16" s="7" t="s">
        <v>1</v>
      </c>
    </row>
    <row r="17" spans="1:2" x14ac:dyDescent="0.25">
      <c r="A17" s="2" t="s">
        <v>174</v>
      </c>
      <c r="B17" s="7" t="s">
        <v>1</v>
      </c>
    </row>
    <row r="18" spans="1:2" x14ac:dyDescent="0.25">
      <c r="A18" s="2" t="s">
        <v>131</v>
      </c>
      <c r="B18" s="7" t="s">
        <v>1</v>
      </c>
    </row>
    <row r="19" spans="1:2" x14ac:dyDescent="0.25">
      <c r="A19" s="2" t="s">
        <v>175</v>
      </c>
      <c r="B19" s="7" t="s">
        <v>1</v>
      </c>
    </row>
    <row r="20" spans="1:2" x14ac:dyDescent="0.25">
      <c r="A20" s="2" t="s">
        <v>176</v>
      </c>
      <c r="B20" s="7" t="s">
        <v>1</v>
      </c>
    </row>
    <row r="21" spans="1:2" x14ac:dyDescent="0.25">
      <c r="A21" s="2" t="s">
        <v>242</v>
      </c>
      <c r="B21" s="7" t="s">
        <v>1</v>
      </c>
    </row>
    <row r="22" spans="1:2" x14ac:dyDescent="0.25">
      <c r="A22" s="2" t="s">
        <v>177</v>
      </c>
      <c r="B22" s="7" t="s">
        <v>1</v>
      </c>
    </row>
    <row r="23" spans="1:2" x14ac:dyDescent="0.25">
      <c r="A23" s="2" t="s">
        <v>178</v>
      </c>
      <c r="B23" s="7" t="s">
        <v>1</v>
      </c>
    </row>
    <row r="24" spans="1:2" x14ac:dyDescent="0.25">
      <c r="A24" s="3" t="s">
        <v>4</v>
      </c>
      <c r="B24" s="3" t="s">
        <v>3</v>
      </c>
    </row>
    <row r="25" spans="1:2" x14ac:dyDescent="0.25">
      <c r="A25" s="2" t="s">
        <v>6</v>
      </c>
      <c r="B25" s="2" t="s">
        <v>5</v>
      </c>
    </row>
    <row r="26" spans="1:2" x14ac:dyDescent="0.25">
      <c r="A26" s="3" t="s">
        <v>8</v>
      </c>
      <c r="B26" s="3" t="s">
        <v>7</v>
      </c>
    </row>
    <row r="27" spans="1:2" x14ac:dyDescent="0.25">
      <c r="A27" s="2" t="s">
        <v>10</v>
      </c>
      <c r="B27" s="2" t="s">
        <v>9</v>
      </c>
    </row>
    <row r="28" spans="1:2" x14ac:dyDescent="0.25">
      <c r="A28" s="3" t="s">
        <v>12</v>
      </c>
      <c r="B28" s="3" t="s">
        <v>11</v>
      </c>
    </row>
    <row r="29" spans="1:2" x14ac:dyDescent="0.25">
      <c r="A29" s="2" t="s">
        <v>14</v>
      </c>
      <c r="B29" s="2" t="s">
        <v>13</v>
      </c>
    </row>
    <row r="30" spans="1:2" x14ac:dyDescent="0.25">
      <c r="A30" s="3" t="s">
        <v>16</v>
      </c>
      <c r="B30" s="3" t="s">
        <v>15</v>
      </c>
    </row>
    <row r="31" spans="1:2" x14ac:dyDescent="0.25">
      <c r="A31" s="2" t="s">
        <v>18</v>
      </c>
      <c r="B31" s="2" t="s">
        <v>17</v>
      </c>
    </row>
    <row r="32" spans="1:2" x14ac:dyDescent="0.25">
      <c r="A32" s="3" t="s">
        <v>20</v>
      </c>
      <c r="B32" s="3" t="s">
        <v>19</v>
      </c>
    </row>
    <row r="33" spans="1:2" x14ac:dyDescent="0.25">
      <c r="A33" s="2" t="s">
        <v>22</v>
      </c>
      <c r="B33" s="2" t="s">
        <v>21</v>
      </c>
    </row>
    <row r="34" spans="1:2" x14ac:dyDescent="0.25">
      <c r="A34" s="3" t="s">
        <v>24</v>
      </c>
      <c r="B34" s="3" t="s">
        <v>23</v>
      </c>
    </row>
    <row r="35" spans="1:2" x14ac:dyDescent="0.25">
      <c r="A35" s="2" t="s">
        <v>26</v>
      </c>
      <c r="B35" s="2" t="s">
        <v>25</v>
      </c>
    </row>
    <row r="36" spans="1:2" x14ac:dyDescent="0.25">
      <c r="A36" s="3" t="s">
        <v>28</v>
      </c>
      <c r="B36" s="3" t="s">
        <v>27</v>
      </c>
    </row>
    <row r="37" spans="1:2" x14ac:dyDescent="0.25">
      <c r="A37" s="2" t="s">
        <v>30</v>
      </c>
      <c r="B37" s="2" t="s">
        <v>29</v>
      </c>
    </row>
    <row r="38" spans="1:2" x14ac:dyDescent="0.25">
      <c r="A38" s="3" t="s">
        <v>132</v>
      </c>
      <c r="B38" s="3" t="s">
        <v>31</v>
      </c>
    </row>
    <row r="39" spans="1:2" x14ac:dyDescent="0.25">
      <c r="A39" s="2" t="s">
        <v>33</v>
      </c>
      <c r="B39" s="2" t="s">
        <v>32</v>
      </c>
    </row>
    <row r="40" spans="1:2" x14ac:dyDescent="0.25">
      <c r="A40" s="3" t="s">
        <v>35</v>
      </c>
      <c r="B40" s="3" t="s">
        <v>34</v>
      </c>
    </row>
    <row r="41" spans="1:2" x14ac:dyDescent="0.25">
      <c r="A41" s="2" t="s">
        <v>37</v>
      </c>
      <c r="B41" s="2" t="s">
        <v>36</v>
      </c>
    </row>
    <row r="42" spans="1:2" x14ac:dyDescent="0.25">
      <c r="A42" s="3" t="s">
        <v>39</v>
      </c>
      <c r="B42" s="3" t="s">
        <v>38</v>
      </c>
    </row>
    <row r="43" spans="1:2" x14ac:dyDescent="0.25">
      <c r="A43" s="2" t="s">
        <v>41</v>
      </c>
      <c r="B43" s="2" t="s">
        <v>40</v>
      </c>
    </row>
    <row r="44" spans="1:2" x14ac:dyDescent="0.25">
      <c r="A44" s="3" t="s">
        <v>43</v>
      </c>
      <c r="B44" s="3" t="s">
        <v>42</v>
      </c>
    </row>
    <row r="45" spans="1:2" x14ac:dyDescent="0.25">
      <c r="A45" s="2" t="s">
        <v>45</v>
      </c>
      <c r="B45" s="2" t="s">
        <v>44</v>
      </c>
    </row>
    <row r="46" spans="1:2" x14ac:dyDescent="0.25">
      <c r="A46" s="3" t="s">
        <v>47</v>
      </c>
      <c r="B46" s="3" t="s">
        <v>46</v>
      </c>
    </row>
    <row r="47" spans="1:2" x14ac:dyDescent="0.25">
      <c r="A47" s="2" t="s">
        <v>49</v>
      </c>
      <c r="B47" s="2" t="s">
        <v>48</v>
      </c>
    </row>
    <row r="48" spans="1:2" x14ac:dyDescent="0.25">
      <c r="A48" s="3" t="s">
        <v>51</v>
      </c>
      <c r="B48" s="3" t="s">
        <v>50</v>
      </c>
    </row>
    <row r="49" spans="1:2" x14ac:dyDescent="0.25">
      <c r="A49" s="2" t="s">
        <v>53</v>
      </c>
      <c r="B49" s="2" t="s">
        <v>52</v>
      </c>
    </row>
    <row r="50" spans="1:2" x14ac:dyDescent="0.25">
      <c r="A50" s="3" t="s">
        <v>55</v>
      </c>
      <c r="B50" s="3" t="s">
        <v>54</v>
      </c>
    </row>
    <row r="51" spans="1:2" x14ac:dyDescent="0.25">
      <c r="A51" s="2" t="s">
        <v>57</v>
      </c>
      <c r="B51" s="2" t="s">
        <v>56</v>
      </c>
    </row>
    <row r="52" spans="1:2" x14ac:dyDescent="0.25">
      <c r="A52" s="3" t="s">
        <v>59</v>
      </c>
      <c r="B52" s="3" t="s">
        <v>58</v>
      </c>
    </row>
    <row r="53" spans="1:2" x14ac:dyDescent="0.25">
      <c r="A53" s="2" t="s">
        <v>61</v>
      </c>
      <c r="B53" s="2" t="s">
        <v>60</v>
      </c>
    </row>
    <row r="54" spans="1:2" x14ac:dyDescent="0.25">
      <c r="A54" s="3" t="s">
        <v>63</v>
      </c>
      <c r="B54" s="3" t="s">
        <v>62</v>
      </c>
    </row>
    <row r="55" spans="1:2" x14ac:dyDescent="0.25">
      <c r="A55" s="2" t="s">
        <v>65</v>
      </c>
      <c r="B55" s="2" t="s">
        <v>64</v>
      </c>
    </row>
    <row r="56" spans="1:2" x14ac:dyDescent="0.25">
      <c r="A56" s="3" t="s">
        <v>67</v>
      </c>
      <c r="B56" s="3" t="s">
        <v>66</v>
      </c>
    </row>
    <row r="57" spans="1:2" x14ac:dyDescent="0.25">
      <c r="A57" s="2" t="s">
        <v>69</v>
      </c>
      <c r="B57" s="2" t="s">
        <v>68</v>
      </c>
    </row>
    <row r="58" spans="1:2" x14ac:dyDescent="0.25">
      <c r="A58" s="3" t="s">
        <v>71</v>
      </c>
      <c r="B58" s="3" t="s">
        <v>70</v>
      </c>
    </row>
    <row r="59" spans="1:2" x14ac:dyDescent="0.25">
      <c r="A59" s="2" t="s">
        <v>73</v>
      </c>
      <c r="B59" s="2" t="s">
        <v>72</v>
      </c>
    </row>
    <row r="60" spans="1:2" x14ac:dyDescent="0.25">
      <c r="A60" s="3" t="s">
        <v>75</v>
      </c>
      <c r="B60" s="3" t="s">
        <v>74</v>
      </c>
    </row>
    <row r="61" spans="1:2" x14ac:dyDescent="0.25">
      <c r="A61" s="2" t="s">
        <v>77</v>
      </c>
      <c r="B61" s="2" t="s">
        <v>76</v>
      </c>
    </row>
    <row r="62" spans="1:2" x14ac:dyDescent="0.25">
      <c r="A62" s="3" t="s">
        <v>79</v>
      </c>
      <c r="B62" s="3" t="s">
        <v>78</v>
      </c>
    </row>
    <row r="63" spans="1:2" x14ac:dyDescent="0.25">
      <c r="A63" s="2" t="s">
        <v>81</v>
      </c>
      <c r="B63" s="2" t="s">
        <v>80</v>
      </c>
    </row>
    <row r="64" spans="1:2" x14ac:dyDescent="0.25">
      <c r="A64" s="3" t="s">
        <v>83</v>
      </c>
      <c r="B64" s="3" t="s">
        <v>82</v>
      </c>
    </row>
    <row r="65" spans="1:2" x14ac:dyDescent="0.25">
      <c r="A65" s="2" t="s">
        <v>85</v>
      </c>
      <c r="B65" s="2" t="s">
        <v>84</v>
      </c>
    </row>
    <row r="66" spans="1:2" x14ac:dyDescent="0.25">
      <c r="A66" s="3" t="s">
        <v>87</v>
      </c>
      <c r="B66" s="3" t="s">
        <v>86</v>
      </c>
    </row>
    <row r="67" spans="1:2" x14ac:dyDescent="0.25">
      <c r="A67" s="2" t="s">
        <v>89</v>
      </c>
      <c r="B67" s="2" t="s">
        <v>88</v>
      </c>
    </row>
    <row r="68" spans="1:2" x14ac:dyDescent="0.25">
      <c r="A68" s="3" t="s">
        <v>91</v>
      </c>
      <c r="B68" s="3" t="s">
        <v>90</v>
      </c>
    </row>
    <row r="69" spans="1:2" x14ac:dyDescent="0.25">
      <c r="A69" s="2" t="s">
        <v>93</v>
      </c>
      <c r="B69" s="2" t="s">
        <v>92</v>
      </c>
    </row>
    <row r="70" spans="1:2" x14ac:dyDescent="0.25">
      <c r="A70" s="3" t="s">
        <v>95</v>
      </c>
      <c r="B70" s="3" t="s">
        <v>94</v>
      </c>
    </row>
    <row r="71" spans="1:2" x14ac:dyDescent="0.25">
      <c r="A71" s="2" t="s">
        <v>97</v>
      </c>
      <c r="B71" s="2" t="s">
        <v>96</v>
      </c>
    </row>
    <row r="72" spans="1:2" x14ac:dyDescent="0.25">
      <c r="A72" s="3" t="s">
        <v>99</v>
      </c>
      <c r="B72" s="3" t="s">
        <v>98</v>
      </c>
    </row>
    <row r="73" spans="1:2" x14ac:dyDescent="0.25">
      <c r="A73" s="2" t="s">
        <v>101</v>
      </c>
      <c r="B73" s="2" t="s">
        <v>100</v>
      </c>
    </row>
    <row r="74" spans="1:2" x14ac:dyDescent="0.25">
      <c r="A74" s="3" t="s">
        <v>103</v>
      </c>
      <c r="B74" s="3" t="s">
        <v>102</v>
      </c>
    </row>
    <row r="75" spans="1:2" x14ac:dyDescent="0.25">
      <c r="A75" s="8" t="s">
        <v>243</v>
      </c>
      <c r="B75" s="9" t="s">
        <v>244</v>
      </c>
    </row>
    <row r="76" spans="1:2" x14ac:dyDescent="0.25">
      <c r="A76" s="10" t="s">
        <v>245</v>
      </c>
      <c r="B76" t="s">
        <v>244</v>
      </c>
    </row>
  </sheetData>
  <phoneticPr fontId="4" type="noConversion"/>
  <conditionalFormatting sqref="A383:A1048576 A1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5</vt:i4>
      </vt:variant>
    </vt:vector>
  </HeadingPairs>
  <TitlesOfParts>
    <vt:vector size="8" baseType="lpstr">
      <vt:lpstr>Tilskudd</vt:lpstr>
      <vt:lpstr>Oppsummeringer</vt:lpstr>
      <vt:lpstr>Teknisk</vt:lpstr>
      <vt:lpstr>Kode</vt:lpstr>
      <vt:lpstr>Kommuner</vt:lpstr>
      <vt:lpstr>Navn</vt:lpstr>
      <vt:lpstr>Nummer</vt:lpstr>
      <vt:lpstr>Ordning</vt:lpstr>
    </vt:vector>
  </TitlesOfParts>
  <Company>Fylkesmannen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Lenes, Kjetil</dc:creator>
  <cp:lastModifiedBy>Kjølseth, Une Borg</cp:lastModifiedBy>
  <dcterms:created xsi:type="dcterms:W3CDTF">2020-05-13T13:25:47Z</dcterms:created>
  <dcterms:modified xsi:type="dcterms:W3CDTF">2020-05-28T13:01:32Z</dcterms:modified>
</cp:coreProperties>
</file>